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315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1">'Лист2'!$A$1:$BA$49</definedName>
  </definedNames>
  <calcPr fullCalcOnLoad="1"/>
</workbook>
</file>

<file path=xl/sharedStrings.xml><?xml version="1.0" encoding="utf-8"?>
<sst xmlns="http://schemas.openxmlformats.org/spreadsheetml/2006/main" count="212" uniqueCount="160">
  <si>
    <t>Бухгалтерский баланс</t>
  </si>
  <si>
    <t>Коды</t>
  </si>
  <si>
    <t>0710001</t>
  </si>
  <si>
    <t>на</t>
  </si>
  <si>
    <t>Организация</t>
  </si>
  <si>
    <t>по ОКПО</t>
  </si>
  <si>
    <t>Идентификационный номер налогоплательщика</t>
  </si>
  <si>
    <t>Организационно-правовая форма / форма собственности</t>
  </si>
  <si>
    <t>ИНН</t>
  </si>
  <si>
    <t>по ОКОПФ/ОКФС</t>
  </si>
  <si>
    <t>по ОКЕИ</t>
  </si>
  <si>
    <t>I.  ВНЕОБОРОТНЫЕ АКТИВЫ</t>
  </si>
  <si>
    <t>Прочие внеоборотные активы</t>
  </si>
  <si>
    <t>Форма 0710001 с. 2</t>
  </si>
  <si>
    <t>II. ОБОРОТНЫЕ АКТИВЫ</t>
  </si>
  <si>
    <t>Запасы</t>
  </si>
  <si>
    <t>Прочие оборотные активы</t>
  </si>
  <si>
    <t>Кредиторская задолженность</t>
  </si>
  <si>
    <t>Руководитель</t>
  </si>
  <si>
    <t>Главный бухгалтер</t>
  </si>
  <si>
    <t>(подпись)</t>
  </si>
  <si>
    <t>(расшифровка подписи)</t>
  </si>
  <si>
    <t>г.</t>
  </si>
  <si>
    <t>20</t>
  </si>
  <si>
    <t>по ОКВЭД</t>
  </si>
  <si>
    <t>Нематериальные активы</t>
  </si>
  <si>
    <t>Основные средства</t>
  </si>
  <si>
    <t>Резервный капитал</t>
  </si>
  <si>
    <t>Итого по разделу I</t>
  </si>
  <si>
    <t>Итого по разделу II</t>
  </si>
  <si>
    <t>Итого по разделу III</t>
  </si>
  <si>
    <t>Отложенные налоговые обязательства</t>
  </si>
  <si>
    <t>Итого по разделу IV</t>
  </si>
  <si>
    <t>Итого по разделу V</t>
  </si>
  <si>
    <t>«</t>
  </si>
  <si>
    <t>»</t>
  </si>
  <si>
    <t>БАЛАНС</t>
  </si>
  <si>
    <t>Местонахождение (адрес)</t>
  </si>
  <si>
    <t>Отложенные налоговые активы</t>
  </si>
  <si>
    <t>Доходы будущих периодов</t>
  </si>
  <si>
    <t>Форма по ОКУД</t>
  </si>
  <si>
    <t>Дата (число, месяц, год)</t>
  </si>
  <si>
    <t>деятельности</t>
  </si>
  <si>
    <t>Вид экономической</t>
  </si>
  <si>
    <t>АКТИВ</t>
  </si>
  <si>
    <t>Поясне-</t>
  </si>
  <si>
    <t>На</t>
  </si>
  <si>
    <t>На 31 декабря</t>
  </si>
  <si>
    <t>Финансовые вложения</t>
  </si>
  <si>
    <t>Дебиторская задолженность</t>
  </si>
  <si>
    <t>Результаты исследований и разработок</t>
  </si>
  <si>
    <t>ПАССИВ</t>
  </si>
  <si>
    <t>Переоценка внеоборотных активов</t>
  </si>
  <si>
    <t>Заемные средства</t>
  </si>
  <si>
    <t>Прочие обязательства</t>
  </si>
  <si>
    <t>Утв. приказом Минфина РФ</t>
  </si>
  <si>
    <t>от 2 июля 2010 г. № 66н</t>
  </si>
  <si>
    <t>IV. ДОЛГОСРОЧНЫЕ</t>
  </si>
  <si>
    <t>ОБЯЗАТЕЛЬСТВА</t>
  </si>
  <si>
    <t>V. КРАТКОСРОЧНЫЕ</t>
  </si>
  <si>
    <t>Код</t>
  </si>
  <si>
    <t>Налог на добавленную стоимость по приобретенным ценностям</t>
  </si>
  <si>
    <t>11</t>
  </si>
  <si>
    <t>Открытое акционерное общество "Всероссийский научно-исследовательский, проектно-конструкторский и технологический институт кабельной промышленности"</t>
  </si>
  <si>
    <t>00217053</t>
  </si>
  <si>
    <t>7722002521</t>
  </si>
  <si>
    <t>наука</t>
  </si>
  <si>
    <t>73,10</t>
  </si>
  <si>
    <t>Открытое акционерное общество / Частная собственность</t>
  </si>
  <si>
    <t>47</t>
  </si>
  <si>
    <t>16</t>
  </si>
  <si>
    <r>
      <t>Единица измерения: тыс. руб. (</t>
    </r>
    <r>
      <rPr>
        <strike/>
        <sz val="9"/>
        <rFont val="Arial"/>
        <family val="2"/>
      </rPr>
      <t>млн. руб.</t>
    </r>
    <r>
      <rPr>
        <sz val="9"/>
        <rFont val="Arial"/>
        <family val="2"/>
      </rPr>
      <t>)</t>
    </r>
  </si>
  <si>
    <r>
      <t>384(</t>
    </r>
    <r>
      <rPr>
        <strike/>
        <sz val="9"/>
        <rFont val="Arial"/>
        <family val="2"/>
      </rPr>
      <t>385</t>
    </r>
    <r>
      <rPr>
        <sz val="9"/>
        <rFont val="Arial"/>
        <family val="2"/>
      </rPr>
      <t>)</t>
    </r>
  </si>
  <si>
    <t>111024, г.Москва, шоссе Энтузиастов, д.5</t>
  </si>
  <si>
    <t>10</t>
  </si>
  <si>
    <t>Нераспределенная прибыль (непокрытый убыток)</t>
  </si>
  <si>
    <r>
      <t xml:space="preserve">Уставный капитал </t>
    </r>
    <r>
      <rPr>
        <sz val="8"/>
        <rFont val="Arial"/>
        <family val="2"/>
      </rPr>
      <t>(складочный капитал, уставный фонд, вклады товарищей)</t>
    </r>
  </si>
  <si>
    <t>Собственные акции, выкупленные у акционеров</t>
  </si>
  <si>
    <r>
      <t>Добавочный капитал (</t>
    </r>
    <r>
      <rPr>
        <sz val="9"/>
        <rFont val="Arial"/>
        <family val="2"/>
      </rPr>
      <t>без переоценки</t>
    </r>
    <r>
      <rPr>
        <sz val="10"/>
        <rFont val="Arial"/>
        <family val="2"/>
      </rPr>
      <t>)</t>
    </r>
  </si>
  <si>
    <t>Г.И.Мещанов</t>
  </si>
  <si>
    <t>Н.С.Татаркина</t>
  </si>
  <si>
    <t>Наименование показателя</t>
  </si>
  <si>
    <t>ния</t>
  </si>
  <si>
    <t>III. КАПИТАЛ И РЕЗЕРВЫ</t>
  </si>
  <si>
    <t>12</t>
  </si>
  <si>
    <t>Оценочные обязательства</t>
  </si>
  <si>
    <t>(в ред. от 5 октября 2011 г.)</t>
  </si>
  <si>
    <t>2012</t>
  </si>
  <si>
    <t>Нематериальные поисковые активы</t>
  </si>
  <si>
    <t>Материальные поисковые активы</t>
  </si>
  <si>
    <t>Финансовые вложения (за исключением  денежных эквивалентов)</t>
  </si>
  <si>
    <t>Денежные средства и денежные эквиваленты</t>
  </si>
  <si>
    <t>31 декабря</t>
  </si>
  <si>
    <t>31</t>
  </si>
  <si>
    <t>25</t>
  </si>
  <si>
    <t>марта</t>
  </si>
  <si>
    <t>13</t>
  </si>
  <si>
    <t>в том числе:</t>
  </si>
  <si>
    <t xml:space="preserve">     патенты</t>
  </si>
  <si>
    <t xml:space="preserve">     ноу-хау</t>
  </si>
  <si>
    <t xml:space="preserve">     приобретение НА</t>
  </si>
  <si>
    <t xml:space="preserve">     основные средства</t>
  </si>
  <si>
    <t xml:space="preserve">     незавершенное строительство</t>
  </si>
  <si>
    <t xml:space="preserve">     инвестиции в организации</t>
  </si>
  <si>
    <t xml:space="preserve">     авансовые платежи по незавершенному строительству</t>
  </si>
  <si>
    <t xml:space="preserve">     расходы будущих периодов</t>
  </si>
  <si>
    <t>сырье и материалы</t>
  </si>
  <si>
    <t>затраты в незавершенном производстве</t>
  </si>
  <si>
    <t>готовая продукция</t>
  </si>
  <si>
    <t>на товары и услуги</t>
  </si>
  <si>
    <t>покупатели и заказчики</t>
  </si>
  <si>
    <t>займы предоставленные организациям</t>
  </si>
  <si>
    <t>денежные средства</t>
  </si>
  <si>
    <t>денежные документы</t>
  </si>
  <si>
    <t>уставный капитал</t>
  </si>
  <si>
    <t>переоценка</t>
  </si>
  <si>
    <t>резервы, образованные в соответствии с учредительными документами</t>
  </si>
  <si>
    <t>нераспределенная прибыль текущего года</t>
  </si>
  <si>
    <t>отложенные налоговые обязательства</t>
  </si>
  <si>
    <t>поставщики и подрядчики</t>
  </si>
  <si>
    <t>Расчет</t>
  </si>
  <si>
    <t>оценки стоимости чистых активов акционерного общества</t>
  </si>
  <si>
    <t>I. Активы</t>
  </si>
  <si>
    <t>1. Нематериальные активы</t>
  </si>
  <si>
    <t>2. Основные средства</t>
  </si>
  <si>
    <t>3. Незавершенное строительство</t>
  </si>
  <si>
    <t>4. Доходные вложения в материальные ценности</t>
  </si>
  <si>
    <t>5. Долгосрочные и краткосрочные финансовые</t>
  </si>
  <si>
    <t>7. Запасы</t>
  </si>
  <si>
    <t>8. Налог на добавленную стоимость по</t>
  </si>
  <si>
    <t>приобретенным ценностям</t>
  </si>
  <si>
    <t>10. Денежные средства</t>
  </si>
  <si>
    <t>11. Прочие оборотные активы</t>
  </si>
  <si>
    <t>12. Итого активы, принимаемые к расчету</t>
  </si>
  <si>
    <t>(сумма данных пунктов 1—11)</t>
  </si>
  <si>
    <t>II. Пассивы</t>
  </si>
  <si>
    <t>13. Долгосрочные обязательства по займам и</t>
  </si>
  <si>
    <t>кредитам</t>
  </si>
  <si>
    <t>15. Краткосрочные обязательства по займам и</t>
  </si>
  <si>
    <t>16. Кредиторская задолженность</t>
  </si>
  <si>
    <t>17. Задолженность участникам (учредителям) по</t>
  </si>
  <si>
    <t>выплате доходов</t>
  </si>
  <si>
    <t>18. Резервы предстоящих расходов</t>
  </si>
  <si>
    <t>20. Итого пассивы, принимаемые к расчету</t>
  </si>
  <si>
    <t>(сумма данных пунктов 13—19)</t>
  </si>
  <si>
    <t>21. Стоимость чистых активов акционерного</t>
  </si>
  <si>
    <t>общества (итого активы, принимаемые к расчету</t>
  </si>
  <si>
    <t>(стр. 12) минус итого пассивы, принимаемые к</t>
  </si>
  <si>
    <t>расчету (стр. 20)</t>
  </si>
  <si>
    <t>За исключением фактических затрат по выкупу собственных акций у акционеров.</t>
  </si>
  <si>
    <t>Включая величину отложенных налоговых активов.</t>
  </si>
  <si>
    <t>За исключением задолженности участников (учредителей) по взносам в уставный капитал.</t>
  </si>
  <si>
    <t>Включая величину отложенных налоговых обязательств.</t>
  </si>
  <si>
    <t>В данных о величине прочих долгосрочных и краткосрочных обязательств приводятся суммы созданных в установленном порядке резервов в связи с условными обязательствами и с прекращением деятельности.</t>
  </si>
  <si>
    <t>Генеральный директор</t>
  </si>
  <si>
    <r>
      <t>вложения</t>
    </r>
    <r>
      <rPr>
        <vertAlign val="superscript"/>
        <sz val="11"/>
        <rFont val="Times New Roman"/>
        <family val="1"/>
      </rPr>
      <t>1</t>
    </r>
  </si>
  <si>
    <r>
      <t>6. Прочие внеоборотные активы</t>
    </r>
    <r>
      <rPr>
        <vertAlign val="superscript"/>
        <sz val="11"/>
        <rFont val="Times New Roman"/>
        <family val="1"/>
      </rPr>
      <t>2</t>
    </r>
  </si>
  <si>
    <r>
      <t>9. Дебиторская задолженность</t>
    </r>
    <r>
      <rPr>
        <vertAlign val="superscript"/>
        <sz val="11"/>
        <rFont val="Times New Roman"/>
        <family val="1"/>
      </rPr>
      <t>3</t>
    </r>
  </si>
  <si>
    <r>
      <t>14. Прочие долгосрочные обязательства</t>
    </r>
    <r>
      <rPr>
        <vertAlign val="superscript"/>
        <sz val="11"/>
        <rFont val="Times New Roman"/>
        <family val="1"/>
      </rPr>
      <t>4, 5</t>
    </r>
  </si>
  <si>
    <r>
      <t>19. Прочие краткосрочные обязательства</t>
    </r>
    <r>
      <rPr>
        <vertAlign val="superscript"/>
        <sz val="11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</si>
</sst>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sz val="8"/>
      <name val="Arial Cyr"/>
      <family val="0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trike/>
      <sz val="9"/>
      <name val="Arial"/>
      <family val="2"/>
    </font>
    <font>
      <i/>
      <sz val="8"/>
      <name val="Arial"/>
      <family val="2"/>
    </font>
    <font>
      <sz val="10"/>
      <name val="JournalSans"/>
      <family val="2"/>
    </font>
    <font>
      <sz val="14"/>
      <name val="JournalSans"/>
      <family val="2"/>
    </font>
    <font>
      <sz val="6"/>
      <name val="JournalSans"/>
      <family val="2"/>
    </font>
    <font>
      <sz val="8"/>
      <name val="JournalSans"/>
      <family val="2"/>
    </font>
    <font>
      <sz val="6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18" fillId="0" borderId="0" xfId="0" applyFont="1" applyBorder="1" applyAlignment="1">
      <alignment horizontal="justify" vertical="top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4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right" vertical="top"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18" xfId="0" applyFont="1" applyBorder="1" applyAlignment="1">
      <alignment/>
    </xf>
    <xf numFmtId="0" fontId="21" fillId="0" borderId="24" xfId="0" applyFont="1" applyBorder="1" applyAlignment="1">
      <alignment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43" fontId="23" fillId="0" borderId="28" xfId="0" applyNumberFormat="1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43" fontId="23" fillId="0" borderId="19" xfId="0" applyNumberFormat="1" applyFont="1" applyBorder="1" applyAlignment="1">
      <alignment horizontal="center"/>
    </xf>
    <xf numFmtId="43" fontId="23" fillId="0" borderId="30" xfId="0" applyNumberFormat="1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0" fontId="23" fillId="0" borderId="0" xfId="0" applyFont="1" applyBorder="1" applyAlignment="1">
      <alignment horizontal="right" vertical="top"/>
    </xf>
    <xf numFmtId="164" fontId="4" fillId="0" borderId="32" xfId="58" applyNumberFormat="1" applyFont="1" applyBorder="1" applyAlignment="1">
      <alignment horizontal="right"/>
    </xf>
    <xf numFmtId="164" fontId="4" fillId="0" borderId="33" xfId="58" applyNumberFormat="1" applyFont="1" applyBorder="1" applyAlignment="1">
      <alignment horizontal="right"/>
    </xf>
    <xf numFmtId="164" fontId="4" fillId="0" borderId="34" xfId="58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horizontal="right" wrapText="1"/>
    </xf>
    <xf numFmtId="0" fontId="0" fillId="0" borderId="38" xfId="0" applyBorder="1" applyAlignment="1">
      <alignment horizontal="right" wrapText="1"/>
    </xf>
    <xf numFmtId="0" fontId="0" fillId="0" borderId="39" xfId="0" applyBorder="1" applyAlignment="1">
      <alignment horizontal="right" wrapText="1"/>
    </xf>
    <xf numFmtId="0" fontId="4" fillId="0" borderId="37" xfId="0" applyFont="1" applyBorder="1" applyAlignment="1">
      <alignment horizontal="left"/>
    </xf>
    <xf numFmtId="0" fontId="0" fillId="0" borderId="38" xfId="0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0" fontId="0" fillId="0" borderId="33" xfId="0" applyBorder="1" applyAlignment="1">
      <alignment/>
    </xf>
    <xf numFmtId="0" fontId="4" fillId="0" borderId="38" xfId="0" applyFont="1" applyBorder="1" applyAlignment="1">
      <alignment horizontal="right" wrapText="1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4" fillId="0" borderId="40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4" fillId="0" borderId="37" xfId="0" applyFont="1" applyBorder="1" applyAlignment="1">
      <alignment horizontal="left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4" fillId="0" borderId="37" xfId="0" applyFont="1" applyBorder="1" applyAlignment="1">
      <alignment horizontal="right"/>
    </xf>
    <xf numFmtId="49" fontId="4" fillId="0" borderId="37" xfId="0" applyNumberFormat="1" applyFont="1" applyBorder="1" applyAlignment="1">
      <alignment horizontal="left"/>
    </xf>
    <xf numFmtId="49" fontId="4" fillId="0" borderId="38" xfId="0" applyNumberFormat="1" applyFont="1" applyBorder="1" applyAlignment="1">
      <alignment horizontal="left"/>
    </xf>
    <xf numFmtId="49" fontId="4" fillId="0" borderId="39" xfId="0" applyNumberFormat="1" applyFont="1" applyBorder="1" applyAlignment="1">
      <alignment horizontal="left"/>
    </xf>
    <xf numFmtId="0" fontId="4" fillId="0" borderId="38" xfId="0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9" xfId="0" applyBorder="1" applyAlignment="1">
      <alignment horizontal="left"/>
    </xf>
    <xf numFmtId="0" fontId="4" fillId="0" borderId="38" xfId="0" applyFont="1" applyBorder="1" applyAlignment="1">
      <alignment horizontal="left"/>
    </xf>
    <xf numFmtId="49" fontId="4" fillId="0" borderId="40" xfId="0" applyNumberFormat="1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11" xfId="0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14" xfId="0" applyFont="1" applyBorder="1" applyAlignment="1">
      <alignment wrapText="1"/>
    </xf>
    <xf numFmtId="0" fontId="5" fillId="0" borderId="38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38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49" fontId="4" fillId="0" borderId="13" xfId="0" applyNumberFormat="1" applyFont="1" applyBorder="1" applyAlignment="1">
      <alignment horizontal="left"/>
    </xf>
    <xf numFmtId="0" fontId="0" fillId="0" borderId="12" xfId="0" applyBorder="1" applyAlignment="1">
      <alignment/>
    </xf>
    <xf numFmtId="49" fontId="4" fillId="0" borderId="14" xfId="0" applyNumberFormat="1" applyFont="1" applyBorder="1" applyAlignment="1">
      <alignment horizontal="left"/>
    </xf>
    <xf numFmtId="49" fontId="4" fillId="0" borderId="36" xfId="0" applyNumberFormat="1" applyFont="1" applyBorder="1" applyAlignment="1">
      <alignment horizontal="left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4" fillId="0" borderId="39" xfId="0" applyFont="1" applyBorder="1" applyAlignment="1">
      <alignment horizontal="right" wrapText="1"/>
    </xf>
    <xf numFmtId="164" fontId="4" fillId="0" borderId="32" xfId="58" applyNumberFormat="1" applyFont="1" applyBorder="1" applyAlignment="1">
      <alignment horizontal="center"/>
    </xf>
    <xf numFmtId="164" fontId="4" fillId="0" borderId="33" xfId="58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41" xfId="0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36" xfId="0" applyFont="1" applyBorder="1" applyAlignment="1">
      <alignment/>
    </xf>
    <xf numFmtId="164" fontId="4" fillId="0" borderId="42" xfId="58" applyNumberFormat="1" applyFont="1" applyBorder="1" applyAlignment="1">
      <alignment horizontal="center"/>
    </xf>
    <xf numFmtId="164" fontId="4" fillId="0" borderId="43" xfId="58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9" fontId="6" fillId="0" borderId="48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1" xfId="0" applyBorder="1" applyAlignment="1">
      <alignment horizontal="center"/>
    </xf>
    <xf numFmtId="0" fontId="11" fillId="0" borderId="0" xfId="0" applyFont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14" xfId="0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left"/>
    </xf>
    <xf numFmtId="49" fontId="11" fillId="0" borderId="14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64" fontId="4" fillId="0" borderId="43" xfId="58" applyNumberFormat="1" applyFont="1" applyBorder="1" applyAlignment="1">
      <alignment horizontal="right"/>
    </xf>
    <xf numFmtId="164" fontId="4" fillId="0" borderId="51" xfId="58" applyNumberFormat="1" applyFont="1" applyBorder="1" applyAlignment="1">
      <alignment horizontal="right"/>
    </xf>
    <xf numFmtId="164" fontId="4" fillId="0" borderId="49" xfId="58" applyNumberFormat="1" applyFont="1" applyBorder="1" applyAlignment="1">
      <alignment horizontal="right"/>
    </xf>
    <xf numFmtId="164" fontId="4" fillId="0" borderId="50" xfId="58" applyNumberFormat="1" applyFont="1" applyBorder="1" applyAlignment="1">
      <alignment horizontal="right"/>
    </xf>
    <xf numFmtId="164" fontId="4" fillId="0" borderId="48" xfId="58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38" xfId="0" applyFont="1" applyBorder="1" applyAlignment="1">
      <alignment wrapText="1"/>
    </xf>
    <xf numFmtId="0" fontId="0" fillId="0" borderId="35" xfId="0" applyBorder="1" applyAlignment="1">
      <alignment/>
    </xf>
    <xf numFmtId="43" fontId="4" fillId="0" borderId="32" xfId="58" applyFont="1" applyBorder="1" applyAlignment="1">
      <alignment horizontal="right"/>
    </xf>
    <xf numFmtId="43" fontId="4" fillId="0" borderId="33" xfId="58" applyFont="1" applyBorder="1" applyAlignment="1">
      <alignment horizontal="right"/>
    </xf>
    <xf numFmtId="0" fontId="0" fillId="0" borderId="37" xfId="0" applyBorder="1" applyAlignment="1">
      <alignment/>
    </xf>
    <xf numFmtId="164" fontId="4" fillId="0" borderId="32" xfId="58" applyNumberFormat="1" applyFont="1" applyFill="1" applyBorder="1" applyAlignment="1">
      <alignment horizontal="right"/>
    </xf>
    <xf numFmtId="164" fontId="4" fillId="0" borderId="33" xfId="58" applyNumberFormat="1" applyFont="1" applyFill="1" applyBorder="1" applyAlignment="1">
      <alignment horizontal="right"/>
    </xf>
    <xf numFmtId="0" fontId="4" fillId="0" borderId="35" xfId="0" applyFont="1" applyBorder="1" applyAlignment="1">
      <alignment wrapText="1"/>
    </xf>
    <xf numFmtId="0" fontId="0" fillId="0" borderId="13" xfId="0" applyBorder="1" applyAlignment="1">
      <alignment/>
    </xf>
    <xf numFmtId="0" fontId="4" fillId="0" borderId="33" xfId="0" applyFont="1" applyBorder="1" applyAlignment="1">
      <alignment horizontal="left"/>
    </xf>
    <xf numFmtId="0" fontId="4" fillId="0" borderId="33" xfId="0" applyFont="1" applyBorder="1" applyAlignment="1">
      <alignment wrapText="1"/>
    </xf>
    <xf numFmtId="0" fontId="0" fillId="0" borderId="33" xfId="0" applyBorder="1" applyAlignment="1">
      <alignment horizontal="left"/>
    </xf>
    <xf numFmtId="0" fontId="5" fillId="0" borderId="33" xfId="0" applyFont="1" applyBorder="1" applyAlignment="1">
      <alignment/>
    </xf>
    <xf numFmtId="0" fontId="0" fillId="0" borderId="40" xfId="0" applyBorder="1" applyAlignment="1">
      <alignment/>
    </xf>
    <xf numFmtId="0" fontId="0" fillId="0" borderId="38" xfId="0" applyFont="1" applyBorder="1" applyAlignment="1">
      <alignment horizontal="left"/>
    </xf>
    <xf numFmtId="0" fontId="4" fillId="0" borderId="35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39" xfId="0" applyFont="1" applyBorder="1" applyAlignment="1">
      <alignment horizontal="left" wrapText="1"/>
    </xf>
    <xf numFmtId="0" fontId="0" fillId="0" borderId="37" xfId="0" applyBorder="1" applyAlignment="1">
      <alignment horizontal="left"/>
    </xf>
    <xf numFmtId="0" fontId="0" fillId="0" borderId="38" xfId="0" applyFont="1" applyBorder="1" applyAlignment="1">
      <alignment horizontal="right" wrapText="1"/>
    </xf>
    <xf numFmtId="0" fontId="0" fillId="0" borderId="39" xfId="0" applyFont="1" applyBorder="1" applyAlignment="1">
      <alignment horizontal="right" wrapText="1"/>
    </xf>
    <xf numFmtId="0" fontId="0" fillId="0" borderId="38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7" fillId="0" borderId="0" xfId="0" applyFont="1" applyAlignment="1">
      <alignment horizontal="center"/>
    </xf>
    <xf numFmtId="164" fontId="4" fillId="0" borderId="49" xfId="0" applyNumberFormat="1" applyFont="1" applyBorder="1" applyAlignment="1">
      <alignment horizontal="right"/>
    </xf>
    <xf numFmtId="0" fontId="4" fillId="0" borderId="49" xfId="0" applyFont="1" applyBorder="1" applyAlignment="1">
      <alignment horizontal="right"/>
    </xf>
    <xf numFmtId="0" fontId="4" fillId="0" borderId="50" xfId="0" applyFont="1" applyBorder="1" applyAlignment="1">
      <alignment horizontal="right"/>
    </xf>
    <xf numFmtId="164" fontId="4" fillId="0" borderId="34" xfId="58" applyNumberFormat="1" applyFont="1" applyFill="1" applyBorder="1" applyAlignment="1">
      <alignment horizontal="right"/>
    </xf>
    <xf numFmtId="49" fontId="6" fillId="0" borderId="14" xfId="0" applyNumberFormat="1" applyFont="1" applyBorder="1" applyAlignment="1">
      <alignment horizontal="left"/>
    </xf>
    <xf numFmtId="164" fontId="4" fillId="0" borderId="33" xfId="58" applyNumberFormat="1" applyFont="1" applyBorder="1" applyAlignment="1" quotePrefix="1">
      <alignment horizontal="right"/>
    </xf>
    <xf numFmtId="0" fontId="6" fillId="0" borderId="14" xfId="0" applyFont="1" applyBorder="1" applyAlignment="1">
      <alignment horizontal="left"/>
    </xf>
    <xf numFmtId="43" fontId="4" fillId="0" borderId="32" xfId="58" applyFont="1" applyFill="1" applyBorder="1" applyAlignment="1">
      <alignment horizontal="right"/>
    </xf>
    <xf numFmtId="43" fontId="4" fillId="0" borderId="33" xfId="58" applyFont="1" applyFill="1" applyBorder="1" applyAlignment="1">
      <alignment horizontal="right"/>
    </xf>
    <xf numFmtId="0" fontId="2" fillId="0" borderId="0" xfId="0" applyFont="1" applyAlignment="1">
      <alignment horizontal="justify" vertical="center"/>
    </xf>
    <xf numFmtId="164" fontId="4" fillId="0" borderId="42" xfId="58" applyNumberFormat="1" applyFont="1" applyBorder="1" applyAlignment="1">
      <alignment horizontal="right"/>
    </xf>
    <xf numFmtId="164" fontId="4" fillId="0" borderId="32" xfId="58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justify" vertical="top"/>
    </xf>
    <xf numFmtId="0" fontId="18" fillId="0" borderId="0" xfId="0" applyFont="1" applyBorder="1" applyAlignment="1">
      <alignment horizontal="justify" vertical="top"/>
    </xf>
    <xf numFmtId="0" fontId="23" fillId="0" borderId="55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43" fontId="23" fillId="0" borderId="2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A69"/>
  <sheetViews>
    <sheetView zoomScalePageLayoutView="0" workbookViewId="0" topLeftCell="A1">
      <selection activeCell="AS56" sqref="A1:BA56"/>
    </sheetView>
  </sheetViews>
  <sheetFormatPr defaultColWidth="1.75390625" defaultRowHeight="12.75"/>
  <cols>
    <col min="1" max="6" width="1.75390625" style="1" customWidth="1"/>
    <col min="7" max="7" width="0.6171875" style="1" customWidth="1"/>
    <col min="8" max="34" width="1.75390625" style="1" customWidth="1"/>
    <col min="35" max="35" width="3.875" style="1" customWidth="1"/>
    <col min="36" max="16384" width="1.75390625" style="1" customWidth="1"/>
  </cols>
  <sheetData>
    <row r="1" ht="11.25">
      <c r="BA1" s="11" t="s">
        <v>55</v>
      </c>
    </row>
    <row r="2" ht="11.25">
      <c r="BA2" s="11" t="s">
        <v>56</v>
      </c>
    </row>
    <row r="3" ht="11.25">
      <c r="BA3" s="35" t="s">
        <v>86</v>
      </c>
    </row>
    <row r="4" ht="5.25" customHeight="1">
      <c r="BA4" s="11"/>
    </row>
    <row r="5" spans="1:53" s="27" customFormat="1" ht="16.5">
      <c r="A5" s="175" t="s">
        <v>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</row>
    <row r="6" spans="1:53" s="3" customFormat="1" ht="2.25" customHeight="1">
      <c r="A6" s="182" t="s">
        <v>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75" t="s">
        <v>92</v>
      </c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84">
        <v>20</v>
      </c>
      <c r="Z6" s="184"/>
      <c r="AA6" s="184"/>
      <c r="AB6" s="185" t="s">
        <v>84</v>
      </c>
      <c r="AC6" s="185"/>
      <c r="AD6" s="185"/>
      <c r="AE6" s="187" t="s">
        <v>22</v>
      </c>
      <c r="AF6" s="187"/>
      <c r="AG6" s="26"/>
      <c r="AH6" s="26"/>
      <c r="AI6" s="26"/>
      <c r="AJ6" s="26"/>
      <c r="AK6" s="26"/>
      <c r="AL6" s="26"/>
      <c r="AM6" s="26"/>
      <c r="AN6" s="26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6" customFormat="1" ht="12.75" customHeight="1" thickBot="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4"/>
      <c r="Z7" s="184"/>
      <c r="AA7" s="184"/>
      <c r="AB7" s="186"/>
      <c r="AC7" s="186"/>
      <c r="AD7" s="186"/>
      <c r="AE7" s="187"/>
      <c r="AF7" s="187"/>
      <c r="AG7" s="29"/>
      <c r="AH7" s="30"/>
      <c r="AI7" s="31"/>
      <c r="AJ7" s="31"/>
      <c r="AK7" s="31"/>
      <c r="AL7" s="31"/>
      <c r="AM7" s="31"/>
      <c r="AN7" s="31"/>
      <c r="AO7" s="25"/>
      <c r="AP7" s="179" t="s">
        <v>1</v>
      </c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1"/>
    </row>
    <row r="8" spans="1:53" s="5" customFormat="1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AE8" s="6"/>
      <c r="AF8" s="6"/>
      <c r="AG8" s="6"/>
      <c r="AH8" s="6"/>
      <c r="AI8" s="6"/>
      <c r="AJ8" s="6"/>
      <c r="AK8" s="6"/>
      <c r="AL8" s="6"/>
      <c r="AM8" s="6"/>
      <c r="AN8" s="7" t="s">
        <v>40</v>
      </c>
      <c r="AO8" s="6"/>
      <c r="AP8" s="176" t="s">
        <v>2</v>
      </c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8"/>
    </row>
    <row r="9" spans="1:53" s="5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7" t="s">
        <v>41</v>
      </c>
      <c r="AO9" s="6"/>
      <c r="AP9" s="141" t="s">
        <v>93</v>
      </c>
      <c r="AQ9" s="142"/>
      <c r="AR9" s="142"/>
      <c r="AS9" s="142"/>
      <c r="AT9" s="142" t="s">
        <v>84</v>
      </c>
      <c r="AU9" s="142"/>
      <c r="AV9" s="142"/>
      <c r="AW9" s="142"/>
      <c r="AX9" s="142" t="s">
        <v>87</v>
      </c>
      <c r="AY9" s="142"/>
      <c r="AZ9" s="142"/>
      <c r="BA9" s="143"/>
    </row>
    <row r="10" spans="1:53" s="5" customFormat="1" ht="35.25" customHeight="1">
      <c r="A10" s="133" t="s">
        <v>4</v>
      </c>
      <c r="B10" s="133"/>
      <c r="C10" s="133"/>
      <c r="D10" s="133"/>
      <c r="E10" s="133"/>
      <c r="F10" s="133"/>
      <c r="G10" s="134"/>
      <c r="H10" s="136" t="s">
        <v>63</v>
      </c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8"/>
      <c r="AK10" s="9"/>
      <c r="AL10" s="6"/>
      <c r="AM10" s="6"/>
      <c r="AN10" s="7" t="s">
        <v>5</v>
      </c>
      <c r="AO10" s="6"/>
      <c r="AP10" s="141" t="s">
        <v>64</v>
      </c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3"/>
    </row>
    <row r="11" spans="1:53" s="5" customFormat="1" ht="13.5" customHeight="1">
      <c r="A11" s="6" t="s">
        <v>6</v>
      </c>
      <c r="B11" s="6"/>
      <c r="C11" s="6"/>
      <c r="D11" s="6"/>
      <c r="E11" s="6"/>
      <c r="F11" s="6"/>
      <c r="G11" s="6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9"/>
      <c r="AM11" s="6"/>
      <c r="AN11" s="7" t="s">
        <v>8</v>
      </c>
      <c r="AO11" s="6"/>
      <c r="AP11" s="141" t="s">
        <v>65</v>
      </c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3"/>
    </row>
    <row r="12" spans="1:53" s="5" customFormat="1" ht="12">
      <c r="A12" s="6" t="s">
        <v>43</v>
      </c>
      <c r="B12" s="6"/>
      <c r="C12" s="6"/>
      <c r="D12" s="6"/>
      <c r="E12" s="6"/>
      <c r="F12" s="6"/>
      <c r="G12" s="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6"/>
      <c r="AN12" s="7"/>
      <c r="AO12" s="6"/>
      <c r="AP12" s="163" t="s">
        <v>67</v>
      </c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5"/>
    </row>
    <row r="13" spans="1:53" s="5" customFormat="1" ht="12">
      <c r="A13" s="5" t="s">
        <v>42</v>
      </c>
      <c r="B13" s="6"/>
      <c r="C13" s="6"/>
      <c r="D13" s="6"/>
      <c r="E13" s="6"/>
      <c r="F13" s="6"/>
      <c r="G13" s="6"/>
      <c r="H13" s="9"/>
      <c r="I13" s="9"/>
      <c r="J13" s="135" t="s">
        <v>66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8"/>
      <c r="AK13" s="9"/>
      <c r="AL13" s="6"/>
      <c r="AM13" s="6"/>
      <c r="AN13" s="7" t="s">
        <v>24</v>
      </c>
      <c r="AO13" s="6"/>
      <c r="AP13" s="166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8"/>
    </row>
    <row r="14" spans="1:53" s="5" customFormat="1" ht="13.5" customHeight="1">
      <c r="A14" s="6" t="s">
        <v>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0"/>
      <c r="AP14" s="141" t="s">
        <v>69</v>
      </c>
      <c r="AQ14" s="142"/>
      <c r="AR14" s="142"/>
      <c r="AS14" s="142"/>
      <c r="AT14" s="142"/>
      <c r="AU14" s="142"/>
      <c r="AV14" s="142" t="s">
        <v>70</v>
      </c>
      <c r="AW14" s="142"/>
      <c r="AX14" s="142"/>
      <c r="AY14" s="142"/>
      <c r="AZ14" s="142"/>
      <c r="BA14" s="143"/>
    </row>
    <row r="15" spans="1:53" s="5" customFormat="1" ht="13.5" customHeight="1">
      <c r="A15" s="169" t="s">
        <v>68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6"/>
      <c r="AH15" s="6"/>
      <c r="AI15" s="6"/>
      <c r="AJ15" s="6"/>
      <c r="AK15" s="6"/>
      <c r="AL15" s="6"/>
      <c r="AM15" s="6"/>
      <c r="AN15" s="7" t="s">
        <v>9</v>
      </c>
      <c r="AO15" s="6"/>
      <c r="AP15" s="141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3"/>
    </row>
    <row r="16" spans="1:53" s="5" customFormat="1" ht="13.5" customHeight="1" thickBot="1">
      <c r="A16" s="6" t="s">
        <v>71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7" t="s">
        <v>10</v>
      </c>
      <c r="AO16" s="6"/>
      <c r="AP16" s="170" t="s">
        <v>72</v>
      </c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2"/>
    </row>
    <row r="17" spans="1:53" s="5" customFormat="1" ht="13.5" customHeight="1">
      <c r="A17" s="6" t="s">
        <v>37</v>
      </c>
      <c r="B17" s="6"/>
      <c r="C17" s="6"/>
      <c r="D17" s="6"/>
      <c r="E17" s="15"/>
      <c r="F17" s="15"/>
      <c r="G17" s="15"/>
      <c r="H17" s="15"/>
      <c r="I17" s="15"/>
      <c r="J17" s="15"/>
      <c r="K17" s="15"/>
      <c r="L17" s="15"/>
      <c r="M17" s="32"/>
      <c r="N17" s="135" t="s">
        <v>73</v>
      </c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6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s="5" customFormat="1" ht="13.5" customHeigh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6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20" ht="4.5" customHeight="1"/>
    <row r="21" spans="1:53" s="5" customFormat="1" ht="12.75">
      <c r="A21" s="144" t="s">
        <v>45</v>
      </c>
      <c r="B21" s="145"/>
      <c r="C21" s="145"/>
      <c r="D21" s="173"/>
      <c r="E21" s="144" t="s">
        <v>81</v>
      </c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44" t="s">
        <v>60</v>
      </c>
      <c r="Y21" s="145"/>
      <c r="Z21" s="146"/>
      <c r="AA21" s="151" t="s">
        <v>46</v>
      </c>
      <c r="AB21" s="151"/>
      <c r="AC21" s="150" t="s">
        <v>92</v>
      </c>
      <c r="AD21" s="150"/>
      <c r="AE21" s="150"/>
      <c r="AF21" s="150"/>
      <c r="AG21" s="150"/>
      <c r="AH21" s="150"/>
      <c r="AI21" s="17"/>
      <c r="AJ21" s="144" t="s">
        <v>47</v>
      </c>
      <c r="AK21" s="145"/>
      <c r="AL21" s="145"/>
      <c r="AM21" s="145"/>
      <c r="AN21" s="145"/>
      <c r="AO21" s="145"/>
      <c r="AP21" s="145"/>
      <c r="AQ21" s="145"/>
      <c r="AR21" s="146"/>
      <c r="AS21" s="144" t="s">
        <v>47</v>
      </c>
      <c r="AT21" s="145"/>
      <c r="AU21" s="145"/>
      <c r="AV21" s="145"/>
      <c r="AW21" s="145"/>
      <c r="AX21" s="145"/>
      <c r="AY21" s="145"/>
      <c r="AZ21" s="145"/>
      <c r="BA21" s="146"/>
    </row>
    <row r="22" spans="1:53" s="5" customFormat="1" ht="12">
      <c r="A22" s="111" t="s">
        <v>82</v>
      </c>
      <c r="B22" s="112"/>
      <c r="C22" s="112"/>
      <c r="D22" s="113"/>
      <c r="E22" s="117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3"/>
      <c r="X22" s="111"/>
      <c r="Y22" s="117"/>
      <c r="Z22" s="119"/>
      <c r="AA22" s="22"/>
      <c r="AB22" s="20" t="s">
        <v>23</v>
      </c>
      <c r="AC22" s="158" t="s">
        <v>84</v>
      </c>
      <c r="AD22" s="158"/>
      <c r="AE22" s="158"/>
      <c r="AF22" s="158"/>
      <c r="AG22" s="21" t="s">
        <v>22</v>
      </c>
      <c r="AH22" s="22"/>
      <c r="AI22" s="18"/>
      <c r="AJ22" s="22"/>
      <c r="AK22" s="20" t="s">
        <v>23</v>
      </c>
      <c r="AL22" s="158" t="s">
        <v>62</v>
      </c>
      <c r="AM22" s="158"/>
      <c r="AN22" s="158"/>
      <c r="AO22" s="158"/>
      <c r="AP22" s="21" t="s">
        <v>22</v>
      </c>
      <c r="AQ22" s="22"/>
      <c r="AR22" s="33"/>
      <c r="AS22" s="19"/>
      <c r="AU22" s="20" t="s">
        <v>23</v>
      </c>
      <c r="AV22" s="167" t="s">
        <v>74</v>
      </c>
      <c r="AW22" s="167"/>
      <c r="AX22" s="167"/>
      <c r="AY22" s="21" t="s">
        <v>22</v>
      </c>
      <c r="AZ22" s="22"/>
      <c r="BA22" s="33"/>
    </row>
    <row r="23" spans="1:53" s="5" customFormat="1" ht="3" customHeight="1" thickBot="1">
      <c r="A23" s="114"/>
      <c r="B23" s="115"/>
      <c r="C23" s="115"/>
      <c r="D23" s="116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6"/>
      <c r="X23" s="114"/>
      <c r="Y23" s="115"/>
      <c r="Z23" s="116"/>
      <c r="AA23" s="147"/>
      <c r="AB23" s="148"/>
      <c r="AC23" s="148"/>
      <c r="AD23" s="148"/>
      <c r="AE23" s="148"/>
      <c r="AF23" s="148"/>
      <c r="AG23" s="148"/>
      <c r="AH23" s="148"/>
      <c r="AI23" s="149"/>
      <c r="AJ23" s="147"/>
      <c r="AK23" s="148"/>
      <c r="AL23" s="148"/>
      <c r="AM23" s="148"/>
      <c r="AN23" s="148"/>
      <c r="AO23" s="148"/>
      <c r="AP23" s="148"/>
      <c r="AQ23" s="148"/>
      <c r="AR23" s="149"/>
      <c r="AS23" s="147"/>
      <c r="AT23" s="148"/>
      <c r="AU23" s="148"/>
      <c r="AV23" s="148"/>
      <c r="AW23" s="148"/>
      <c r="AX23" s="148"/>
      <c r="AY23" s="148"/>
      <c r="AZ23" s="148"/>
      <c r="BA23" s="149"/>
    </row>
    <row r="24" spans="1:53" s="4" customFormat="1" ht="12.75">
      <c r="A24" s="108"/>
      <c r="B24" s="109"/>
      <c r="C24" s="109"/>
      <c r="D24" s="110"/>
      <c r="E24" s="155" t="s">
        <v>44</v>
      </c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54"/>
      <c r="Y24" s="155"/>
      <c r="Z24" s="155"/>
      <c r="AA24" s="161">
        <f>AA29+AA30+AA31</f>
        <v>381</v>
      </c>
      <c r="AB24" s="162"/>
      <c r="AC24" s="162"/>
      <c r="AD24" s="162"/>
      <c r="AE24" s="162"/>
      <c r="AF24" s="162"/>
      <c r="AG24" s="162"/>
      <c r="AH24" s="162"/>
      <c r="AI24" s="162"/>
      <c r="AJ24" s="188">
        <v>199</v>
      </c>
      <c r="AK24" s="188"/>
      <c r="AL24" s="188"/>
      <c r="AM24" s="188"/>
      <c r="AN24" s="188"/>
      <c r="AO24" s="188"/>
      <c r="AP24" s="188"/>
      <c r="AQ24" s="188"/>
      <c r="AR24" s="188"/>
      <c r="AS24" s="188">
        <v>122</v>
      </c>
      <c r="AT24" s="188"/>
      <c r="AU24" s="188"/>
      <c r="AV24" s="188"/>
      <c r="AW24" s="188"/>
      <c r="AX24" s="188"/>
      <c r="AY24" s="188"/>
      <c r="AZ24" s="188"/>
      <c r="BA24" s="189"/>
    </row>
    <row r="25" spans="1:53" s="4" customFormat="1" ht="6.75" customHeight="1">
      <c r="A25" s="129"/>
      <c r="B25" s="125"/>
      <c r="C25" s="125"/>
      <c r="D25" s="130"/>
      <c r="E25" s="125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30"/>
      <c r="X25" s="156"/>
      <c r="Y25" s="157"/>
      <c r="Z25" s="157"/>
      <c r="AA25" s="139"/>
      <c r="AB25" s="140"/>
      <c r="AC25" s="140"/>
      <c r="AD25" s="140"/>
      <c r="AE25" s="140"/>
      <c r="AF25" s="140"/>
      <c r="AG25" s="140"/>
      <c r="AH25" s="140"/>
      <c r="AI25" s="140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80"/>
    </row>
    <row r="26" spans="1:53" s="4" customFormat="1" ht="12.75">
      <c r="A26" s="129"/>
      <c r="B26" s="125"/>
      <c r="C26" s="125"/>
      <c r="D26" s="125"/>
      <c r="E26" s="156" t="s">
        <v>11</v>
      </c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30"/>
      <c r="X26" s="157"/>
      <c r="Y26" s="157"/>
      <c r="Z26" s="157"/>
      <c r="AA26" s="139"/>
      <c r="AB26" s="140"/>
      <c r="AC26" s="140"/>
      <c r="AD26" s="140"/>
      <c r="AE26" s="140"/>
      <c r="AF26" s="140"/>
      <c r="AG26" s="140"/>
      <c r="AH26" s="140"/>
      <c r="AI26" s="140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80"/>
    </row>
    <row r="27" spans="1:53" s="4" customFormat="1" ht="12.75">
      <c r="A27" s="81"/>
      <c r="B27" s="131"/>
      <c r="C27" s="131"/>
      <c r="D27" s="132"/>
      <c r="E27" s="152" t="s">
        <v>25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60"/>
      <c r="X27" s="152">
        <v>1110</v>
      </c>
      <c r="Y27" s="153"/>
      <c r="Z27" s="153"/>
      <c r="AA27" s="139"/>
      <c r="AB27" s="140"/>
      <c r="AC27" s="140"/>
      <c r="AD27" s="140"/>
      <c r="AE27" s="140"/>
      <c r="AF27" s="140"/>
      <c r="AG27" s="140"/>
      <c r="AH27" s="140"/>
      <c r="AI27" s="140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80"/>
    </row>
    <row r="28" spans="1:53" s="4" customFormat="1" ht="12" customHeight="1">
      <c r="A28" s="81"/>
      <c r="B28" s="82"/>
      <c r="C28" s="82"/>
      <c r="D28" s="83"/>
      <c r="E28" s="103" t="s">
        <v>97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06"/>
      <c r="X28" s="87"/>
      <c r="Y28" s="107"/>
      <c r="Z28" s="107"/>
      <c r="AA28" s="139"/>
      <c r="AB28" s="140"/>
      <c r="AC28" s="140"/>
      <c r="AD28" s="140"/>
      <c r="AE28" s="140"/>
      <c r="AF28" s="140"/>
      <c r="AG28" s="140"/>
      <c r="AH28" s="140"/>
      <c r="AI28" s="140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80"/>
    </row>
    <row r="29" spans="1:53" s="4" customFormat="1" ht="15" customHeight="1">
      <c r="A29" s="81"/>
      <c r="B29" s="82"/>
      <c r="C29" s="82"/>
      <c r="D29" s="83"/>
      <c r="E29" s="84" t="s">
        <v>98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87"/>
      <c r="Y29" s="107"/>
      <c r="Z29" s="107"/>
      <c r="AA29" s="139">
        <v>208</v>
      </c>
      <c r="AB29" s="140"/>
      <c r="AC29" s="140"/>
      <c r="AD29" s="140"/>
      <c r="AE29" s="140"/>
      <c r="AF29" s="140"/>
      <c r="AG29" s="140"/>
      <c r="AH29" s="140"/>
      <c r="AI29" s="140"/>
      <c r="AJ29" s="79">
        <f>AJ24</f>
        <v>199</v>
      </c>
      <c r="AK29" s="79"/>
      <c r="AL29" s="79"/>
      <c r="AM29" s="79"/>
      <c r="AN29" s="79"/>
      <c r="AO29" s="79"/>
      <c r="AP29" s="79"/>
      <c r="AQ29" s="79"/>
      <c r="AR29" s="79"/>
      <c r="AS29" s="79">
        <f>AS24</f>
        <v>122</v>
      </c>
      <c r="AT29" s="79"/>
      <c r="AU29" s="79"/>
      <c r="AV29" s="79"/>
      <c r="AW29" s="79"/>
      <c r="AX29" s="79"/>
      <c r="AY29" s="79"/>
      <c r="AZ29" s="79"/>
      <c r="BA29" s="80"/>
    </row>
    <row r="30" spans="1:53" s="4" customFormat="1" ht="15" customHeight="1">
      <c r="A30" s="100"/>
      <c r="B30" s="101"/>
      <c r="C30" s="101"/>
      <c r="D30" s="102"/>
      <c r="E30" s="84" t="s">
        <v>99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138"/>
      <c r="X30" s="87"/>
      <c r="Y30" s="107"/>
      <c r="Z30" s="107"/>
      <c r="AA30" s="139">
        <v>103</v>
      </c>
      <c r="AB30" s="140"/>
      <c r="AC30" s="140"/>
      <c r="AD30" s="140"/>
      <c r="AE30" s="140"/>
      <c r="AF30" s="140"/>
      <c r="AG30" s="140"/>
      <c r="AH30" s="140"/>
      <c r="AI30" s="140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80"/>
    </row>
    <row r="31" spans="1:53" s="4" customFormat="1" ht="15" customHeight="1">
      <c r="A31" s="81"/>
      <c r="B31" s="82"/>
      <c r="C31" s="82"/>
      <c r="D31" s="83"/>
      <c r="E31" s="91" t="s">
        <v>100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87"/>
      <c r="Y31" s="107"/>
      <c r="Z31" s="107"/>
      <c r="AA31" s="139">
        <v>70</v>
      </c>
      <c r="AB31" s="140"/>
      <c r="AC31" s="140"/>
      <c r="AD31" s="140"/>
      <c r="AE31" s="140"/>
      <c r="AF31" s="140"/>
      <c r="AG31" s="140"/>
      <c r="AH31" s="140"/>
      <c r="AI31" s="140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80"/>
    </row>
    <row r="32" spans="1:53" s="4" customFormat="1" ht="27" customHeight="1">
      <c r="A32" s="81"/>
      <c r="B32" s="82"/>
      <c r="C32" s="82"/>
      <c r="D32" s="83"/>
      <c r="E32" s="103" t="s">
        <v>50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06"/>
      <c r="X32" s="87">
        <v>1120</v>
      </c>
      <c r="Y32" s="88"/>
      <c r="Z32" s="88"/>
      <c r="AA32" s="78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80"/>
    </row>
    <row r="33" spans="1:53" s="4" customFormat="1" ht="27" customHeight="1">
      <c r="A33" s="81"/>
      <c r="B33" s="82"/>
      <c r="C33" s="82"/>
      <c r="D33" s="83"/>
      <c r="E33" s="103" t="s">
        <v>88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06"/>
      <c r="X33" s="87">
        <v>1130</v>
      </c>
      <c r="Y33" s="88"/>
      <c r="Z33" s="88"/>
      <c r="AA33" s="78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80"/>
    </row>
    <row r="34" spans="1:53" s="4" customFormat="1" ht="15" customHeight="1">
      <c r="A34" s="81"/>
      <c r="B34" s="82"/>
      <c r="C34" s="82"/>
      <c r="D34" s="83"/>
      <c r="E34" s="103" t="s">
        <v>89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106"/>
      <c r="X34" s="87">
        <v>1140</v>
      </c>
      <c r="Y34" s="107"/>
      <c r="Z34" s="107"/>
      <c r="AA34" s="78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80"/>
    </row>
    <row r="35" spans="1:53" s="4" customFormat="1" ht="15" customHeight="1">
      <c r="A35" s="81"/>
      <c r="B35" s="82"/>
      <c r="C35" s="82"/>
      <c r="D35" s="83"/>
      <c r="E35" s="103" t="s">
        <v>26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106"/>
      <c r="X35" s="87">
        <v>1150</v>
      </c>
      <c r="Y35" s="107"/>
      <c r="Z35" s="107"/>
      <c r="AA35" s="78">
        <f>AA37+AA38</f>
        <v>451693</v>
      </c>
      <c r="AB35" s="79"/>
      <c r="AC35" s="79"/>
      <c r="AD35" s="79"/>
      <c r="AE35" s="79"/>
      <c r="AF35" s="79"/>
      <c r="AG35" s="79"/>
      <c r="AH35" s="79"/>
      <c r="AI35" s="79"/>
      <c r="AJ35" s="79">
        <f>AJ37+AJ38</f>
        <v>405489</v>
      </c>
      <c r="AK35" s="79"/>
      <c r="AL35" s="79"/>
      <c r="AM35" s="79"/>
      <c r="AN35" s="79"/>
      <c r="AO35" s="79"/>
      <c r="AP35" s="79"/>
      <c r="AQ35" s="79"/>
      <c r="AR35" s="79"/>
      <c r="AS35" s="79">
        <f>AS37+AS38</f>
        <v>292146</v>
      </c>
      <c r="AT35" s="79"/>
      <c r="AU35" s="79"/>
      <c r="AV35" s="79"/>
      <c r="AW35" s="79"/>
      <c r="AX35" s="79"/>
      <c r="AY35" s="79"/>
      <c r="AZ35" s="79"/>
      <c r="BA35" s="80"/>
    </row>
    <row r="36" spans="1:53" s="4" customFormat="1" ht="11.25" customHeight="1">
      <c r="A36" s="81"/>
      <c r="B36" s="82"/>
      <c r="C36" s="82"/>
      <c r="D36" s="83"/>
      <c r="E36" s="103" t="s">
        <v>97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106"/>
      <c r="X36" s="87"/>
      <c r="Y36" s="107"/>
      <c r="Z36" s="107"/>
      <c r="AA36" s="78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80"/>
    </row>
    <row r="37" spans="1:53" s="4" customFormat="1" ht="15" customHeight="1">
      <c r="A37" s="81"/>
      <c r="B37" s="82"/>
      <c r="C37" s="82"/>
      <c r="D37" s="83"/>
      <c r="E37" s="127" t="s">
        <v>101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87"/>
      <c r="Y37" s="107"/>
      <c r="Z37" s="107"/>
      <c r="AA37" s="78">
        <v>203200</v>
      </c>
      <c r="AB37" s="79"/>
      <c r="AC37" s="79"/>
      <c r="AD37" s="79"/>
      <c r="AE37" s="79"/>
      <c r="AF37" s="79"/>
      <c r="AG37" s="79"/>
      <c r="AH37" s="79"/>
      <c r="AI37" s="79"/>
      <c r="AJ37" s="79">
        <v>200632</v>
      </c>
      <c r="AK37" s="79"/>
      <c r="AL37" s="79"/>
      <c r="AM37" s="79"/>
      <c r="AN37" s="79"/>
      <c r="AO37" s="79"/>
      <c r="AP37" s="79"/>
      <c r="AQ37" s="79"/>
      <c r="AR37" s="79"/>
      <c r="AS37" s="79">
        <v>189725</v>
      </c>
      <c r="AT37" s="79"/>
      <c r="AU37" s="79"/>
      <c r="AV37" s="79"/>
      <c r="AW37" s="79"/>
      <c r="AX37" s="79"/>
      <c r="AY37" s="79"/>
      <c r="AZ37" s="79"/>
      <c r="BA37" s="80"/>
    </row>
    <row r="38" spans="1:53" s="4" customFormat="1" ht="15" customHeight="1">
      <c r="A38" s="81"/>
      <c r="B38" s="82"/>
      <c r="C38" s="82"/>
      <c r="D38" s="83"/>
      <c r="E38" s="127" t="s">
        <v>102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87"/>
      <c r="Y38" s="107"/>
      <c r="Z38" s="107"/>
      <c r="AA38" s="78">
        <v>248493</v>
      </c>
      <c r="AB38" s="79"/>
      <c r="AC38" s="79"/>
      <c r="AD38" s="79"/>
      <c r="AE38" s="79"/>
      <c r="AF38" s="79"/>
      <c r="AG38" s="79"/>
      <c r="AH38" s="79"/>
      <c r="AI38" s="79"/>
      <c r="AJ38" s="79">
        <v>204857</v>
      </c>
      <c r="AK38" s="79"/>
      <c r="AL38" s="79"/>
      <c r="AM38" s="79"/>
      <c r="AN38" s="79"/>
      <c r="AO38" s="79"/>
      <c r="AP38" s="79"/>
      <c r="AQ38" s="79"/>
      <c r="AR38" s="79"/>
      <c r="AS38" s="79">
        <v>102421</v>
      </c>
      <c r="AT38" s="79"/>
      <c r="AU38" s="79"/>
      <c r="AV38" s="79"/>
      <c r="AW38" s="79"/>
      <c r="AX38" s="79"/>
      <c r="AY38" s="79"/>
      <c r="AZ38" s="79"/>
      <c r="BA38" s="80"/>
    </row>
    <row r="39" spans="1:53" s="4" customFormat="1" ht="15" customHeight="1">
      <c r="A39" s="81"/>
      <c r="B39" s="82"/>
      <c r="C39" s="82"/>
      <c r="D39" s="83"/>
      <c r="E39" s="107" t="s">
        <v>48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06"/>
      <c r="X39" s="87">
        <v>1170</v>
      </c>
      <c r="Y39" s="107"/>
      <c r="Z39" s="107"/>
      <c r="AA39" s="78">
        <f>AA41</f>
        <v>1377</v>
      </c>
      <c r="AB39" s="79"/>
      <c r="AC39" s="79"/>
      <c r="AD39" s="79"/>
      <c r="AE39" s="79"/>
      <c r="AF39" s="79"/>
      <c r="AG39" s="79"/>
      <c r="AH39" s="79"/>
      <c r="AI39" s="79"/>
      <c r="AJ39" s="79">
        <v>1377</v>
      </c>
      <c r="AK39" s="79"/>
      <c r="AL39" s="79"/>
      <c r="AM39" s="79"/>
      <c r="AN39" s="79"/>
      <c r="AO39" s="79"/>
      <c r="AP39" s="79"/>
      <c r="AQ39" s="79"/>
      <c r="AR39" s="79"/>
      <c r="AS39" s="79">
        <v>6294</v>
      </c>
      <c r="AT39" s="79"/>
      <c r="AU39" s="79"/>
      <c r="AV39" s="79"/>
      <c r="AW39" s="79"/>
      <c r="AX39" s="79"/>
      <c r="AY39" s="79"/>
      <c r="AZ39" s="79"/>
      <c r="BA39" s="80"/>
    </row>
    <row r="40" spans="1:53" s="4" customFormat="1" ht="15" customHeight="1">
      <c r="A40" s="81"/>
      <c r="B40" s="82"/>
      <c r="C40" s="82"/>
      <c r="D40" s="83"/>
      <c r="E40" s="103" t="s">
        <v>97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06"/>
      <c r="X40" s="87"/>
      <c r="Y40" s="88"/>
      <c r="Z40" s="88"/>
      <c r="AA40" s="78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80"/>
    </row>
    <row r="41" spans="1:53" s="4" customFormat="1" ht="15" customHeight="1">
      <c r="A41" s="81"/>
      <c r="B41" s="82"/>
      <c r="C41" s="82"/>
      <c r="D41" s="83"/>
      <c r="E41" s="99" t="s">
        <v>103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87"/>
      <c r="Y41" s="88"/>
      <c r="Z41" s="88"/>
      <c r="AA41" s="78">
        <v>1377</v>
      </c>
      <c r="AB41" s="79"/>
      <c r="AC41" s="79"/>
      <c r="AD41" s="79"/>
      <c r="AE41" s="79"/>
      <c r="AF41" s="79"/>
      <c r="AG41" s="79"/>
      <c r="AH41" s="79"/>
      <c r="AI41" s="79"/>
      <c r="AJ41" s="79">
        <f>AJ39</f>
        <v>1377</v>
      </c>
      <c r="AK41" s="79"/>
      <c r="AL41" s="79"/>
      <c r="AM41" s="79"/>
      <c r="AN41" s="79"/>
      <c r="AO41" s="79"/>
      <c r="AP41" s="79"/>
      <c r="AQ41" s="79"/>
      <c r="AR41" s="79"/>
      <c r="AS41" s="79">
        <f>AS39</f>
        <v>6294</v>
      </c>
      <c r="AT41" s="79"/>
      <c r="AU41" s="79"/>
      <c r="AV41" s="79"/>
      <c r="AW41" s="79"/>
      <c r="AX41" s="79"/>
      <c r="AY41" s="79"/>
      <c r="AZ41" s="79"/>
      <c r="BA41" s="80"/>
    </row>
    <row r="42" spans="1:53" s="4" customFormat="1" ht="15" customHeight="1">
      <c r="A42" s="81"/>
      <c r="B42" s="82"/>
      <c r="C42" s="82"/>
      <c r="D42" s="83"/>
      <c r="E42" s="107" t="s">
        <v>38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06"/>
      <c r="X42" s="87">
        <v>1180</v>
      </c>
      <c r="Y42" s="107"/>
      <c r="Z42" s="107"/>
      <c r="AA42" s="78">
        <v>1698</v>
      </c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80"/>
    </row>
    <row r="43" spans="1:53" s="4" customFormat="1" ht="15" customHeight="1">
      <c r="A43" s="81"/>
      <c r="B43" s="82"/>
      <c r="C43" s="82"/>
      <c r="D43" s="83"/>
      <c r="E43" s="87" t="s">
        <v>12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06"/>
      <c r="X43" s="87">
        <v>1190</v>
      </c>
      <c r="Y43" s="88"/>
      <c r="Z43" s="88"/>
      <c r="AA43" s="78">
        <f>AA45+AA46</f>
        <v>13308</v>
      </c>
      <c r="AB43" s="79"/>
      <c r="AC43" s="79"/>
      <c r="AD43" s="79"/>
      <c r="AE43" s="79"/>
      <c r="AF43" s="79"/>
      <c r="AG43" s="79"/>
      <c r="AH43" s="79"/>
      <c r="AI43" s="79"/>
      <c r="AJ43" s="79">
        <f>23470-1257-1765</f>
        <v>20448</v>
      </c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80"/>
    </row>
    <row r="44" spans="1:53" s="4" customFormat="1" ht="12" customHeight="1">
      <c r="A44" s="89"/>
      <c r="B44" s="90"/>
      <c r="C44" s="90"/>
      <c r="D44" s="90"/>
      <c r="E44" s="103" t="s">
        <v>97</v>
      </c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06"/>
      <c r="X44" s="94"/>
      <c r="Y44" s="95"/>
      <c r="Z44" s="95"/>
      <c r="AA44" s="78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80"/>
    </row>
    <row r="45" spans="1:53" s="4" customFormat="1" ht="22.5" customHeight="1">
      <c r="A45" s="89"/>
      <c r="B45" s="90"/>
      <c r="C45" s="90"/>
      <c r="D45" s="90"/>
      <c r="E45" s="91" t="s">
        <v>104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4"/>
      <c r="Y45" s="95"/>
      <c r="Z45" s="95"/>
      <c r="AA45" s="78">
        <v>9675</v>
      </c>
      <c r="AB45" s="79"/>
      <c r="AC45" s="79"/>
      <c r="AD45" s="79"/>
      <c r="AE45" s="79"/>
      <c r="AF45" s="79"/>
      <c r="AG45" s="79"/>
      <c r="AH45" s="79"/>
      <c r="AI45" s="79"/>
      <c r="AJ45" s="79">
        <f>AJ43</f>
        <v>20448</v>
      </c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80"/>
    </row>
    <row r="46" spans="1:53" s="4" customFormat="1" ht="18" customHeight="1">
      <c r="A46" s="89"/>
      <c r="B46" s="90"/>
      <c r="C46" s="90"/>
      <c r="D46" s="90"/>
      <c r="E46" s="91" t="s">
        <v>105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4"/>
      <c r="Y46" s="95"/>
      <c r="Z46" s="95"/>
      <c r="AA46" s="78">
        <v>3633</v>
      </c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80"/>
    </row>
    <row r="47" spans="1:53" s="4" customFormat="1" ht="15" customHeight="1">
      <c r="A47" s="89"/>
      <c r="B47" s="90"/>
      <c r="C47" s="90"/>
      <c r="D47" s="90"/>
      <c r="E47" s="87" t="s">
        <v>28</v>
      </c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1"/>
      <c r="X47" s="94">
        <v>1100</v>
      </c>
      <c r="Y47" s="95"/>
      <c r="Z47" s="95"/>
      <c r="AA47" s="78">
        <f>AA24+AA32+AA33+AA34+AA35+AA39+AA42+AA43</f>
        <v>468457</v>
      </c>
      <c r="AB47" s="79"/>
      <c r="AC47" s="79"/>
      <c r="AD47" s="79"/>
      <c r="AE47" s="79"/>
      <c r="AF47" s="79"/>
      <c r="AG47" s="79"/>
      <c r="AH47" s="79"/>
      <c r="AI47" s="79"/>
      <c r="AJ47" s="79">
        <f>AJ24+AJ32+AJ33+AJ34+AJ35+AJ39+AJ42+AJ43</f>
        <v>427513</v>
      </c>
      <c r="AK47" s="79"/>
      <c r="AL47" s="79"/>
      <c r="AM47" s="79"/>
      <c r="AN47" s="79"/>
      <c r="AO47" s="79"/>
      <c r="AP47" s="79"/>
      <c r="AQ47" s="79"/>
      <c r="AR47" s="79"/>
      <c r="AS47" s="79">
        <f>AS24+AS32+AS33+AS34+AS35+AS39+AS42+AS43</f>
        <v>298562</v>
      </c>
      <c r="AT47" s="79"/>
      <c r="AU47" s="79"/>
      <c r="AV47" s="79"/>
      <c r="AW47" s="79"/>
      <c r="AX47" s="79"/>
      <c r="AY47" s="79"/>
      <c r="AZ47" s="79"/>
      <c r="BA47" s="80"/>
    </row>
    <row r="48" spans="1:53" s="4" customFormat="1" ht="19.5" customHeight="1">
      <c r="A48" s="108"/>
      <c r="B48" s="109"/>
      <c r="C48" s="109"/>
      <c r="D48" s="110"/>
      <c r="E48" s="124" t="s">
        <v>14</v>
      </c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94"/>
      <c r="Y48" s="95"/>
      <c r="Z48" s="95"/>
      <c r="AA48" s="78">
        <f>AA51+AA52+AA53</f>
        <v>167996</v>
      </c>
      <c r="AB48" s="79"/>
      <c r="AC48" s="79"/>
      <c r="AD48" s="79"/>
      <c r="AE48" s="79"/>
      <c r="AF48" s="79"/>
      <c r="AG48" s="79"/>
      <c r="AH48" s="79"/>
      <c r="AI48" s="79"/>
      <c r="AJ48" s="79">
        <f>175115+1765</f>
        <v>176880</v>
      </c>
      <c r="AK48" s="79"/>
      <c r="AL48" s="79"/>
      <c r="AM48" s="79"/>
      <c r="AN48" s="79"/>
      <c r="AO48" s="79"/>
      <c r="AP48" s="79"/>
      <c r="AQ48" s="79"/>
      <c r="AR48" s="79"/>
      <c r="AS48" s="79">
        <v>135427</v>
      </c>
      <c r="AT48" s="79"/>
      <c r="AU48" s="79"/>
      <c r="AV48" s="79"/>
      <c r="AW48" s="79"/>
      <c r="AX48" s="79"/>
      <c r="AY48" s="79"/>
      <c r="AZ48" s="79"/>
      <c r="BA48" s="80"/>
    </row>
    <row r="49" spans="1:53" s="4" customFormat="1" ht="12.75">
      <c r="A49" s="81"/>
      <c r="B49" s="82"/>
      <c r="C49" s="82"/>
      <c r="D49" s="83"/>
      <c r="E49" s="126" t="s">
        <v>15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104">
        <v>1210</v>
      </c>
      <c r="Y49" s="105"/>
      <c r="Z49" s="105"/>
      <c r="AA49" s="78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80"/>
    </row>
    <row r="50" spans="1:53" s="4" customFormat="1" ht="13.5" customHeight="1">
      <c r="A50" s="81"/>
      <c r="B50" s="82"/>
      <c r="C50" s="82"/>
      <c r="D50" s="83"/>
      <c r="E50" s="103" t="s">
        <v>97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106"/>
      <c r="X50" s="104"/>
      <c r="Y50" s="105"/>
      <c r="Z50" s="105"/>
      <c r="AA50" s="78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80"/>
    </row>
    <row r="51" spans="1:53" s="4" customFormat="1" ht="15" customHeight="1">
      <c r="A51" s="81"/>
      <c r="B51" s="82"/>
      <c r="C51" s="82"/>
      <c r="D51" s="83"/>
      <c r="E51" s="99" t="s">
        <v>106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87"/>
      <c r="Y51" s="88"/>
      <c r="Z51" s="88"/>
      <c r="AA51" s="78">
        <v>75236</v>
      </c>
      <c r="AB51" s="79"/>
      <c r="AC51" s="79"/>
      <c r="AD51" s="79"/>
      <c r="AE51" s="79"/>
      <c r="AF51" s="79"/>
      <c r="AG51" s="79"/>
      <c r="AH51" s="79"/>
      <c r="AI51" s="79"/>
      <c r="AJ51" s="79">
        <v>81282</v>
      </c>
      <c r="AK51" s="79"/>
      <c r="AL51" s="79"/>
      <c r="AM51" s="79"/>
      <c r="AN51" s="79"/>
      <c r="AO51" s="79"/>
      <c r="AP51" s="79"/>
      <c r="AQ51" s="79"/>
      <c r="AR51" s="79"/>
      <c r="AS51" s="79">
        <v>37995</v>
      </c>
      <c r="AT51" s="79"/>
      <c r="AU51" s="79"/>
      <c r="AV51" s="79"/>
      <c r="AW51" s="79"/>
      <c r="AX51" s="79"/>
      <c r="AY51" s="79"/>
      <c r="AZ51" s="79"/>
      <c r="BA51" s="80"/>
    </row>
    <row r="52" spans="1:53" s="4" customFormat="1" ht="24.75" customHeight="1">
      <c r="A52" s="81"/>
      <c r="B52" s="82"/>
      <c r="C52" s="82"/>
      <c r="D52" s="83"/>
      <c r="E52" s="84" t="s">
        <v>107</v>
      </c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6"/>
      <c r="X52" s="87"/>
      <c r="Y52" s="88"/>
      <c r="Z52" s="88"/>
      <c r="AA52" s="78">
        <v>92626</v>
      </c>
      <c r="AB52" s="79"/>
      <c r="AC52" s="79"/>
      <c r="AD52" s="79"/>
      <c r="AE52" s="79"/>
      <c r="AF52" s="79"/>
      <c r="AG52" s="79"/>
      <c r="AH52" s="79"/>
      <c r="AI52" s="79"/>
      <c r="AJ52" s="79">
        <v>93728</v>
      </c>
      <c r="AK52" s="79"/>
      <c r="AL52" s="79"/>
      <c r="AM52" s="79"/>
      <c r="AN52" s="79"/>
      <c r="AO52" s="79"/>
      <c r="AP52" s="79"/>
      <c r="AQ52" s="79"/>
      <c r="AR52" s="79"/>
      <c r="AS52" s="79">
        <v>95281</v>
      </c>
      <c r="AT52" s="79"/>
      <c r="AU52" s="79"/>
      <c r="AV52" s="79"/>
      <c r="AW52" s="79"/>
      <c r="AX52" s="79"/>
      <c r="AY52" s="79"/>
      <c r="AZ52" s="79"/>
      <c r="BA52" s="80"/>
    </row>
    <row r="53" spans="1:53" s="4" customFormat="1" ht="15" customHeight="1">
      <c r="A53" s="81"/>
      <c r="B53" s="82"/>
      <c r="C53" s="82"/>
      <c r="D53" s="83"/>
      <c r="E53" s="99" t="s">
        <v>108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87"/>
      <c r="Y53" s="88"/>
      <c r="Z53" s="88"/>
      <c r="AA53" s="78">
        <v>134</v>
      </c>
      <c r="AB53" s="79"/>
      <c r="AC53" s="79"/>
      <c r="AD53" s="79"/>
      <c r="AE53" s="79"/>
      <c r="AF53" s="79"/>
      <c r="AG53" s="79"/>
      <c r="AH53" s="79"/>
      <c r="AI53" s="79"/>
      <c r="AJ53" s="79">
        <v>105</v>
      </c>
      <c r="AK53" s="79"/>
      <c r="AL53" s="79"/>
      <c r="AM53" s="79"/>
      <c r="AN53" s="79"/>
      <c r="AO53" s="79"/>
      <c r="AP53" s="79"/>
      <c r="AQ53" s="79"/>
      <c r="AR53" s="79"/>
      <c r="AS53" s="79">
        <v>189</v>
      </c>
      <c r="AT53" s="79"/>
      <c r="AU53" s="79"/>
      <c r="AV53" s="79"/>
      <c r="AW53" s="79"/>
      <c r="AX53" s="79"/>
      <c r="AY53" s="79"/>
      <c r="AZ53" s="79"/>
      <c r="BA53" s="80"/>
    </row>
    <row r="54" spans="1:53" s="4" customFormat="1" ht="24" customHeight="1">
      <c r="A54" s="100"/>
      <c r="B54" s="101"/>
      <c r="C54" s="101"/>
      <c r="D54" s="102"/>
      <c r="E54" s="103" t="s">
        <v>61</v>
      </c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8"/>
      <c r="X54" s="104">
        <v>1220</v>
      </c>
      <c r="Y54" s="105"/>
      <c r="Z54" s="105"/>
      <c r="AA54" s="78">
        <v>27027</v>
      </c>
      <c r="AB54" s="79"/>
      <c r="AC54" s="79"/>
      <c r="AD54" s="79"/>
      <c r="AE54" s="79"/>
      <c r="AF54" s="79"/>
      <c r="AG54" s="79"/>
      <c r="AH54" s="79"/>
      <c r="AI54" s="79"/>
      <c r="AJ54" s="79">
        <v>29794</v>
      </c>
      <c r="AK54" s="79"/>
      <c r="AL54" s="79"/>
      <c r="AM54" s="79"/>
      <c r="AN54" s="79"/>
      <c r="AO54" s="79"/>
      <c r="AP54" s="79"/>
      <c r="AQ54" s="79"/>
      <c r="AR54" s="79"/>
      <c r="AS54" s="79">
        <v>19348</v>
      </c>
      <c r="AT54" s="79"/>
      <c r="AU54" s="79"/>
      <c r="AV54" s="79"/>
      <c r="AW54" s="79"/>
      <c r="AX54" s="79"/>
      <c r="AY54" s="79"/>
      <c r="AZ54" s="79"/>
      <c r="BA54" s="80"/>
    </row>
    <row r="55" spans="1:53" s="4" customFormat="1" ht="15" customHeight="1">
      <c r="A55" s="100"/>
      <c r="B55" s="101"/>
      <c r="C55" s="101"/>
      <c r="D55" s="102"/>
      <c r="E55" s="103" t="s">
        <v>97</v>
      </c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06"/>
      <c r="X55" s="87"/>
      <c r="Y55" s="107"/>
      <c r="Z55" s="107"/>
      <c r="AA55" s="78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80"/>
    </row>
    <row r="56" spans="1:53" s="4" customFormat="1" ht="15" customHeight="1">
      <c r="A56" s="100"/>
      <c r="B56" s="101"/>
      <c r="C56" s="101"/>
      <c r="D56" s="102"/>
      <c r="E56" s="99" t="s">
        <v>109</v>
      </c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8"/>
      <c r="X56" s="87"/>
      <c r="Y56" s="107"/>
      <c r="Z56" s="107"/>
      <c r="AA56" s="78">
        <f>AA54</f>
        <v>27027</v>
      </c>
      <c r="AB56" s="79"/>
      <c r="AC56" s="79"/>
      <c r="AD56" s="79"/>
      <c r="AE56" s="79"/>
      <c r="AF56" s="79"/>
      <c r="AG56" s="79"/>
      <c r="AH56" s="79"/>
      <c r="AI56" s="79"/>
      <c r="AJ56" s="79">
        <f>AJ54</f>
        <v>29794</v>
      </c>
      <c r="AK56" s="79"/>
      <c r="AL56" s="79"/>
      <c r="AM56" s="79"/>
      <c r="AN56" s="79"/>
      <c r="AO56" s="79"/>
      <c r="AP56" s="79"/>
      <c r="AQ56" s="79"/>
      <c r="AR56" s="79"/>
      <c r="AS56" s="79">
        <f>AS54</f>
        <v>19348</v>
      </c>
      <c r="AT56" s="79"/>
      <c r="AU56" s="79"/>
      <c r="AV56" s="79"/>
      <c r="AW56" s="79"/>
      <c r="AX56" s="79"/>
      <c r="AY56" s="79"/>
      <c r="AZ56" s="79"/>
      <c r="BA56" s="80"/>
    </row>
    <row r="57" spans="1:53" s="4" customFormat="1" ht="19.5" customHeight="1">
      <c r="A57" s="81"/>
      <c r="B57" s="82"/>
      <c r="C57" s="82"/>
      <c r="D57" s="83"/>
      <c r="E57" s="96" t="s">
        <v>49</v>
      </c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8"/>
      <c r="X57" s="87">
        <v>1230</v>
      </c>
      <c r="Y57" s="88"/>
      <c r="Z57" s="88"/>
      <c r="AA57" s="78">
        <v>74956</v>
      </c>
      <c r="AB57" s="79"/>
      <c r="AC57" s="79"/>
      <c r="AD57" s="79"/>
      <c r="AE57" s="79"/>
      <c r="AF57" s="79"/>
      <c r="AG57" s="79"/>
      <c r="AH57" s="79"/>
      <c r="AI57" s="79"/>
      <c r="AJ57" s="79">
        <v>44712</v>
      </c>
      <c r="AK57" s="79"/>
      <c r="AL57" s="79"/>
      <c r="AM57" s="79"/>
      <c r="AN57" s="79"/>
      <c r="AO57" s="79"/>
      <c r="AP57" s="79"/>
      <c r="AQ57" s="79"/>
      <c r="AR57" s="79"/>
      <c r="AS57" s="79">
        <v>116791</v>
      </c>
      <c r="AT57" s="79"/>
      <c r="AU57" s="79"/>
      <c r="AV57" s="79"/>
      <c r="AW57" s="79"/>
      <c r="AX57" s="79"/>
      <c r="AY57" s="79"/>
      <c r="AZ57" s="79"/>
      <c r="BA57" s="80"/>
    </row>
    <row r="58" spans="1:53" s="4" customFormat="1" ht="12.75" customHeight="1">
      <c r="A58" s="81"/>
      <c r="B58" s="82"/>
      <c r="C58" s="82"/>
      <c r="D58" s="83"/>
      <c r="E58" s="103" t="s">
        <v>97</v>
      </c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06"/>
      <c r="X58" s="87"/>
      <c r="Y58" s="88"/>
      <c r="Z58" s="88"/>
      <c r="AA58" s="78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80"/>
    </row>
    <row r="59" spans="1:53" s="4" customFormat="1" ht="12.75" customHeight="1">
      <c r="A59" s="81"/>
      <c r="B59" s="82"/>
      <c r="C59" s="82"/>
      <c r="D59" s="83"/>
      <c r="E59" s="84" t="s">
        <v>110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87"/>
      <c r="Y59" s="88"/>
      <c r="Z59" s="88"/>
      <c r="AA59" s="78">
        <v>45065</v>
      </c>
      <c r="AB59" s="79"/>
      <c r="AC59" s="79"/>
      <c r="AD59" s="79"/>
      <c r="AE59" s="79"/>
      <c r="AF59" s="79"/>
      <c r="AG59" s="79"/>
      <c r="AH59" s="79"/>
      <c r="AI59" s="79"/>
      <c r="AJ59" s="79">
        <v>22847</v>
      </c>
      <c r="AK59" s="79"/>
      <c r="AL59" s="79"/>
      <c r="AM59" s="79"/>
      <c r="AN59" s="79"/>
      <c r="AO59" s="79"/>
      <c r="AP59" s="79"/>
      <c r="AQ59" s="79"/>
      <c r="AR59" s="79"/>
      <c r="AS59" s="79">
        <v>15021</v>
      </c>
      <c r="AT59" s="79"/>
      <c r="AU59" s="79"/>
      <c r="AV59" s="79"/>
      <c r="AW59" s="79"/>
      <c r="AX59" s="79"/>
      <c r="AY59" s="79"/>
      <c r="AZ59" s="79"/>
      <c r="BA59" s="80"/>
    </row>
    <row r="60" spans="1:53" s="4" customFormat="1" ht="25.5" customHeight="1">
      <c r="A60" s="81"/>
      <c r="B60" s="82"/>
      <c r="C60" s="82"/>
      <c r="D60" s="83"/>
      <c r="E60" s="96" t="s">
        <v>90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8"/>
      <c r="X60" s="87">
        <v>1240</v>
      </c>
      <c r="Y60" s="88"/>
      <c r="Z60" s="88"/>
      <c r="AA60" s="78">
        <f>AA62</f>
        <v>37500</v>
      </c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>
        <v>410</v>
      </c>
      <c r="AT60" s="79"/>
      <c r="AU60" s="79"/>
      <c r="AV60" s="79"/>
      <c r="AW60" s="79"/>
      <c r="AX60" s="79"/>
      <c r="AY60" s="79"/>
      <c r="AZ60" s="79"/>
      <c r="BA60" s="80"/>
    </row>
    <row r="61" spans="1:53" s="4" customFormat="1" ht="12.75" customHeight="1">
      <c r="A61" s="81"/>
      <c r="B61" s="82"/>
      <c r="C61" s="82"/>
      <c r="D61" s="83"/>
      <c r="E61" s="103" t="s">
        <v>97</v>
      </c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06"/>
      <c r="X61" s="87"/>
      <c r="Y61" s="88"/>
      <c r="Z61" s="88"/>
      <c r="AA61" s="78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80"/>
    </row>
    <row r="62" spans="1:53" s="4" customFormat="1" ht="24" customHeight="1">
      <c r="A62" s="81"/>
      <c r="B62" s="82"/>
      <c r="C62" s="82"/>
      <c r="D62" s="83"/>
      <c r="E62" s="84" t="s">
        <v>111</v>
      </c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6"/>
      <c r="X62" s="87"/>
      <c r="Y62" s="88"/>
      <c r="Z62" s="88"/>
      <c r="AA62" s="78">
        <v>37500</v>
      </c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>
        <v>410</v>
      </c>
      <c r="AT62" s="79"/>
      <c r="AU62" s="79"/>
      <c r="AV62" s="79"/>
      <c r="AW62" s="79"/>
      <c r="AX62" s="79"/>
      <c r="AY62" s="79"/>
      <c r="AZ62" s="79"/>
      <c r="BA62" s="80"/>
    </row>
    <row r="63" spans="1:53" s="4" customFormat="1" ht="27" customHeight="1">
      <c r="A63" s="81"/>
      <c r="B63" s="82"/>
      <c r="C63" s="82"/>
      <c r="D63" s="83"/>
      <c r="E63" s="96" t="s">
        <v>91</v>
      </c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8"/>
      <c r="X63" s="87">
        <v>1250</v>
      </c>
      <c r="Y63" s="88"/>
      <c r="Z63" s="88"/>
      <c r="AA63" s="78">
        <f>AA65+AA66</f>
        <v>40438</v>
      </c>
      <c r="AB63" s="79"/>
      <c r="AC63" s="79"/>
      <c r="AD63" s="79"/>
      <c r="AE63" s="79"/>
      <c r="AF63" s="79"/>
      <c r="AG63" s="79"/>
      <c r="AH63" s="79"/>
      <c r="AI63" s="79"/>
      <c r="AJ63" s="79">
        <v>98870</v>
      </c>
      <c r="AK63" s="79"/>
      <c r="AL63" s="79"/>
      <c r="AM63" s="79"/>
      <c r="AN63" s="79"/>
      <c r="AO63" s="79"/>
      <c r="AP63" s="79"/>
      <c r="AQ63" s="79"/>
      <c r="AR63" s="79"/>
      <c r="AS63" s="79">
        <v>34817</v>
      </c>
      <c r="AT63" s="79"/>
      <c r="AU63" s="79"/>
      <c r="AV63" s="79"/>
      <c r="AW63" s="79"/>
      <c r="AX63" s="79"/>
      <c r="AY63" s="79"/>
      <c r="AZ63" s="79"/>
      <c r="BA63" s="80"/>
    </row>
    <row r="64" spans="1:53" s="4" customFormat="1" ht="15" customHeight="1">
      <c r="A64" s="81"/>
      <c r="B64" s="82"/>
      <c r="C64" s="82"/>
      <c r="D64" s="83"/>
      <c r="E64" s="103" t="s">
        <v>97</v>
      </c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106"/>
      <c r="X64" s="87"/>
      <c r="Y64" s="88"/>
      <c r="Z64" s="88"/>
      <c r="AA64" s="78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80"/>
    </row>
    <row r="65" spans="1:53" s="4" customFormat="1" ht="15" customHeight="1">
      <c r="A65" s="81"/>
      <c r="B65" s="82"/>
      <c r="C65" s="82"/>
      <c r="D65" s="83"/>
      <c r="E65" s="87" t="s">
        <v>112</v>
      </c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1"/>
      <c r="X65" s="87"/>
      <c r="Y65" s="88"/>
      <c r="Z65" s="88"/>
      <c r="AA65" s="78">
        <v>40420</v>
      </c>
      <c r="AB65" s="79"/>
      <c r="AC65" s="79"/>
      <c r="AD65" s="79"/>
      <c r="AE65" s="79"/>
      <c r="AF65" s="79"/>
      <c r="AG65" s="79"/>
      <c r="AH65" s="79"/>
      <c r="AI65" s="79"/>
      <c r="AJ65" s="79">
        <v>98748</v>
      </c>
      <c r="AK65" s="79"/>
      <c r="AL65" s="79"/>
      <c r="AM65" s="79"/>
      <c r="AN65" s="79"/>
      <c r="AO65" s="79"/>
      <c r="AP65" s="79"/>
      <c r="AQ65" s="79"/>
      <c r="AR65" s="79"/>
      <c r="AS65" s="79">
        <v>34811</v>
      </c>
      <c r="AT65" s="79"/>
      <c r="AU65" s="79"/>
      <c r="AV65" s="79"/>
      <c r="AW65" s="79"/>
      <c r="AX65" s="79"/>
      <c r="AY65" s="79"/>
      <c r="AZ65" s="79"/>
      <c r="BA65" s="80"/>
    </row>
    <row r="66" spans="1:53" s="4" customFormat="1" ht="15" customHeight="1">
      <c r="A66" s="81"/>
      <c r="B66" s="82"/>
      <c r="C66" s="82"/>
      <c r="D66" s="83"/>
      <c r="E66" s="87" t="s">
        <v>113</v>
      </c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1"/>
      <c r="X66" s="87"/>
      <c r="Y66" s="88"/>
      <c r="Z66" s="88"/>
      <c r="AA66" s="78">
        <v>18</v>
      </c>
      <c r="AB66" s="79"/>
      <c r="AC66" s="79"/>
      <c r="AD66" s="79"/>
      <c r="AE66" s="79"/>
      <c r="AF66" s="79"/>
      <c r="AG66" s="79"/>
      <c r="AH66" s="79"/>
      <c r="AI66" s="79"/>
      <c r="AJ66" s="79">
        <f>AJ63-AJ65</f>
        <v>122</v>
      </c>
      <c r="AK66" s="79"/>
      <c r="AL66" s="79"/>
      <c r="AM66" s="79"/>
      <c r="AN66" s="79"/>
      <c r="AO66" s="79"/>
      <c r="AP66" s="79"/>
      <c r="AQ66" s="79"/>
      <c r="AR66" s="79"/>
      <c r="AS66" s="79">
        <f>AS63-AS65</f>
        <v>6</v>
      </c>
      <c r="AT66" s="79"/>
      <c r="AU66" s="79"/>
      <c r="AV66" s="79"/>
      <c r="AW66" s="79"/>
      <c r="AX66" s="79"/>
      <c r="AY66" s="79"/>
      <c r="AZ66" s="79"/>
      <c r="BA66" s="80"/>
    </row>
    <row r="67" spans="1:53" s="4" customFormat="1" ht="15" customHeight="1">
      <c r="A67" s="81"/>
      <c r="B67" s="82"/>
      <c r="C67" s="82"/>
      <c r="D67" s="83"/>
      <c r="E67" s="87" t="s">
        <v>16</v>
      </c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1"/>
      <c r="X67" s="87">
        <v>1260</v>
      </c>
      <c r="Y67" s="88"/>
      <c r="Z67" s="88"/>
      <c r="AA67" s="78">
        <v>2673</v>
      </c>
      <c r="AB67" s="79"/>
      <c r="AC67" s="79"/>
      <c r="AD67" s="79"/>
      <c r="AE67" s="79"/>
      <c r="AF67" s="79"/>
      <c r="AG67" s="79"/>
      <c r="AH67" s="79"/>
      <c r="AI67" s="79"/>
      <c r="AJ67" s="79">
        <v>6738</v>
      </c>
      <c r="AK67" s="79"/>
      <c r="AL67" s="79"/>
      <c r="AM67" s="79"/>
      <c r="AN67" s="79"/>
      <c r="AO67" s="79"/>
      <c r="AP67" s="79"/>
      <c r="AQ67" s="79"/>
      <c r="AR67" s="79"/>
      <c r="AS67" s="79">
        <v>1672</v>
      </c>
      <c r="AT67" s="79"/>
      <c r="AU67" s="79"/>
      <c r="AV67" s="79"/>
      <c r="AW67" s="79"/>
      <c r="AX67" s="79"/>
      <c r="AY67" s="79"/>
      <c r="AZ67" s="79"/>
      <c r="BA67" s="80"/>
    </row>
    <row r="68" spans="1:53" s="4" customFormat="1" ht="15" customHeight="1">
      <c r="A68" s="81"/>
      <c r="B68" s="82"/>
      <c r="C68" s="82"/>
      <c r="D68" s="83"/>
      <c r="E68" s="122" t="s">
        <v>29</v>
      </c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7">
        <v>1200</v>
      </c>
      <c r="Y68" s="88"/>
      <c r="Z68" s="88"/>
      <c r="AA68" s="78">
        <f>AA48+AA54+AA57+AA60+AA63+AA67</f>
        <v>350590</v>
      </c>
      <c r="AB68" s="79"/>
      <c r="AC68" s="79"/>
      <c r="AD68" s="79"/>
      <c r="AE68" s="79"/>
      <c r="AF68" s="79"/>
      <c r="AG68" s="79"/>
      <c r="AH68" s="79"/>
      <c r="AI68" s="79"/>
      <c r="AJ68" s="79">
        <f>AJ48+AJ54+AJ57+AJ60+AJ63+AJ67</f>
        <v>356994</v>
      </c>
      <c r="AK68" s="79"/>
      <c r="AL68" s="79"/>
      <c r="AM68" s="79"/>
      <c r="AN68" s="79"/>
      <c r="AO68" s="79"/>
      <c r="AP68" s="79"/>
      <c r="AQ68" s="79"/>
      <c r="AR68" s="79"/>
      <c r="AS68" s="79">
        <f>AS48+AS54+AS57+AS60+AS63+AS67</f>
        <v>308465</v>
      </c>
      <c r="AT68" s="79"/>
      <c r="AU68" s="79"/>
      <c r="AV68" s="79"/>
      <c r="AW68" s="79"/>
      <c r="AX68" s="79"/>
      <c r="AY68" s="79"/>
      <c r="AZ68" s="79"/>
      <c r="BA68" s="80"/>
    </row>
    <row r="69" spans="1:53" s="4" customFormat="1" ht="15" customHeight="1" thickBot="1">
      <c r="A69" s="81"/>
      <c r="B69" s="82"/>
      <c r="C69" s="82"/>
      <c r="D69" s="83"/>
      <c r="E69" s="123" t="s">
        <v>36</v>
      </c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87">
        <v>1600</v>
      </c>
      <c r="Y69" s="88"/>
      <c r="Z69" s="88"/>
      <c r="AA69" s="192">
        <f>AA47+AA68</f>
        <v>819047</v>
      </c>
      <c r="AB69" s="190"/>
      <c r="AC69" s="190"/>
      <c r="AD69" s="190"/>
      <c r="AE69" s="190"/>
      <c r="AF69" s="190"/>
      <c r="AG69" s="190"/>
      <c r="AH69" s="190"/>
      <c r="AI69" s="190"/>
      <c r="AJ69" s="190">
        <f>AJ47+AJ68</f>
        <v>784507</v>
      </c>
      <c r="AK69" s="190"/>
      <c r="AL69" s="190"/>
      <c r="AM69" s="190"/>
      <c r="AN69" s="190"/>
      <c r="AO69" s="190"/>
      <c r="AP69" s="190"/>
      <c r="AQ69" s="190"/>
      <c r="AR69" s="190"/>
      <c r="AS69" s="190">
        <f>AS47+AS68</f>
        <v>607027</v>
      </c>
      <c r="AT69" s="190"/>
      <c r="AU69" s="190"/>
      <c r="AV69" s="190"/>
      <c r="AW69" s="190"/>
      <c r="AX69" s="190"/>
      <c r="AY69" s="190"/>
      <c r="AZ69" s="190"/>
      <c r="BA69" s="191"/>
    </row>
  </sheetData>
  <sheetProtection/>
  <mergeCells count="305">
    <mergeCell ref="AJ67:AR67"/>
    <mergeCell ref="AS67:BA67"/>
    <mergeCell ref="AA67:AI67"/>
    <mergeCell ref="AJ63:AR63"/>
    <mergeCell ref="AS63:BA63"/>
    <mergeCell ref="AA63:AI63"/>
    <mergeCell ref="AJ47:AR47"/>
    <mergeCell ref="AJ69:AR69"/>
    <mergeCell ref="AS69:BA69"/>
    <mergeCell ref="AA69:AI69"/>
    <mergeCell ref="AJ68:AR68"/>
    <mergeCell ref="AS68:BA68"/>
    <mergeCell ref="AA68:AI68"/>
    <mergeCell ref="AJ60:AR60"/>
    <mergeCell ref="AS60:BA60"/>
    <mergeCell ref="AA60:AI60"/>
    <mergeCell ref="AJ56:AR56"/>
    <mergeCell ref="AS50:BA50"/>
    <mergeCell ref="AJ50:AR50"/>
    <mergeCell ref="AJ48:AR49"/>
    <mergeCell ref="AS56:BA56"/>
    <mergeCell ref="AS48:BA49"/>
    <mergeCell ref="AA56:AI56"/>
    <mergeCell ref="AA50:AI50"/>
    <mergeCell ref="AS24:BA27"/>
    <mergeCell ref="AJ24:AR27"/>
    <mergeCell ref="AJ32:AR32"/>
    <mergeCell ref="AS32:BA32"/>
    <mergeCell ref="AS47:BA47"/>
    <mergeCell ref="AS35:BA35"/>
    <mergeCell ref="AJ33:AR33"/>
    <mergeCell ref="AS33:BA33"/>
    <mergeCell ref="AJ35:AR35"/>
    <mergeCell ref="AJ39:AR39"/>
    <mergeCell ref="AS42:BA42"/>
    <mergeCell ref="AJ42:AR42"/>
    <mergeCell ref="AJ43:AR43"/>
    <mergeCell ref="AJ34:AR34"/>
    <mergeCell ref="AS34:BA34"/>
    <mergeCell ref="AS30:BA30"/>
    <mergeCell ref="AS28:BA28"/>
    <mergeCell ref="AS31:BA31"/>
    <mergeCell ref="AJ37:AR37"/>
    <mergeCell ref="AS37:BA37"/>
    <mergeCell ref="A5:AN5"/>
    <mergeCell ref="AX9:BA9"/>
    <mergeCell ref="AP8:BA8"/>
    <mergeCell ref="AP7:BA7"/>
    <mergeCell ref="AP9:AS9"/>
    <mergeCell ref="AT9:AW9"/>
    <mergeCell ref="A6:L7"/>
    <mergeCell ref="M6:X7"/>
    <mergeCell ref="Y6:AA7"/>
    <mergeCell ref="AB6:AD7"/>
    <mergeCell ref="AE6:AF7"/>
    <mergeCell ref="AP11:BA11"/>
    <mergeCell ref="AP10:BA10"/>
    <mergeCell ref="AA33:AI33"/>
    <mergeCell ref="AA35:AI35"/>
    <mergeCell ref="E33:W33"/>
    <mergeCell ref="AA32:AI32"/>
    <mergeCell ref="AA24:AI27"/>
    <mergeCell ref="X32:Z32"/>
    <mergeCell ref="X33:Z33"/>
    <mergeCell ref="AP12:BA13"/>
    <mergeCell ref="A18:AN18"/>
    <mergeCell ref="A15:AF15"/>
    <mergeCell ref="AP16:BA16"/>
    <mergeCell ref="AB14:AN14"/>
    <mergeCell ref="AS21:BA21"/>
    <mergeCell ref="AV22:AX22"/>
    <mergeCell ref="AS23:BA23"/>
    <mergeCell ref="AJ23:AR23"/>
    <mergeCell ref="A21:D21"/>
    <mergeCell ref="A24:D24"/>
    <mergeCell ref="A34:D34"/>
    <mergeCell ref="E21:W21"/>
    <mergeCell ref="AL22:AO22"/>
    <mergeCell ref="E34:W34"/>
    <mergeCell ref="J13:AI13"/>
    <mergeCell ref="AJ21:AR21"/>
    <mergeCell ref="AA23:AI23"/>
    <mergeCell ref="AC21:AH21"/>
    <mergeCell ref="AA21:AB21"/>
    <mergeCell ref="X21:Z21"/>
    <mergeCell ref="X27:Z27"/>
    <mergeCell ref="X24:Z24"/>
    <mergeCell ref="X25:Z25"/>
    <mergeCell ref="X26:Z26"/>
    <mergeCell ref="AC22:AF22"/>
    <mergeCell ref="E24:W24"/>
    <mergeCell ref="E25:W25"/>
    <mergeCell ref="E26:W26"/>
    <mergeCell ref="E27:W27"/>
    <mergeCell ref="AA31:AI31"/>
    <mergeCell ref="AA39:AI39"/>
    <mergeCell ref="E39:W39"/>
    <mergeCell ref="E42:W42"/>
    <mergeCell ref="X34:Z34"/>
    <mergeCell ref="AA34:AI34"/>
    <mergeCell ref="AJ31:AR31"/>
    <mergeCell ref="AP14:AU15"/>
    <mergeCell ref="AV14:BA15"/>
    <mergeCell ref="E32:W32"/>
    <mergeCell ref="AA29:AI29"/>
    <mergeCell ref="AJ29:AR29"/>
    <mergeCell ref="AS29:BA29"/>
    <mergeCell ref="AS39:BA39"/>
    <mergeCell ref="AA38:AI38"/>
    <mergeCell ref="AJ38:AR38"/>
    <mergeCell ref="AS38:BA38"/>
    <mergeCell ref="AA41:AI41"/>
    <mergeCell ref="AJ41:AR41"/>
    <mergeCell ref="AS41:BA41"/>
    <mergeCell ref="AA40:AI40"/>
    <mergeCell ref="AJ40:AR40"/>
    <mergeCell ref="AS40:BA40"/>
    <mergeCell ref="AA37:AI37"/>
    <mergeCell ref="A27:D27"/>
    <mergeCell ref="A32:D32"/>
    <mergeCell ref="A33:D33"/>
    <mergeCell ref="A35:D35"/>
    <mergeCell ref="A39:D39"/>
    <mergeCell ref="A10:G10"/>
    <mergeCell ref="N17:AN17"/>
    <mergeCell ref="AA42:AI42"/>
    <mergeCell ref="AA43:AI43"/>
    <mergeCell ref="H10:AI10"/>
    <mergeCell ref="X11:AK11"/>
    <mergeCell ref="A30:D30"/>
    <mergeCell ref="E30:W30"/>
    <mergeCell ref="X30:Z30"/>
    <mergeCell ref="AA30:AI30"/>
    <mergeCell ref="AJ30:AR30"/>
    <mergeCell ref="A28:D28"/>
    <mergeCell ref="E28:W28"/>
    <mergeCell ref="X28:Z28"/>
    <mergeCell ref="AA28:AI28"/>
    <mergeCell ref="AJ28:AR28"/>
    <mergeCell ref="A31:D31"/>
    <mergeCell ref="E31:W31"/>
    <mergeCell ref="X31:Z31"/>
    <mergeCell ref="A38:D38"/>
    <mergeCell ref="E38:W38"/>
    <mergeCell ref="X38:Z38"/>
    <mergeCell ref="A46:D46"/>
    <mergeCell ref="E46:W46"/>
    <mergeCell ref="X46:Z46"/>
    <mergeCell ref="A29:D29"/>
    <mergeCell ref="E29:W29"/>
    <mergeCell ref="X29:Z29"/>
    <mergeCell ref="A37:D37"/>
    <mergeCell ref="E37:W37"/>
    <mergeCell ref="X37:Z37"/>
    <mergeCell ref="E35:W35"/>
    <mergeCell ref="X35:Z35"/>
    <mergeCell ref="A44:D44"/>
    <mergeCell ref="A69:D69"/>
    <mergeCell ref="X63:Z63"/>
    <mergeCell ref="X67:Z67"/>
    <mergeCell ref="X68:Z68"/>
    <mergeCell ref="A60:D60"/>
    <mergeCell ref="A63:D63"/>
    <mergeCell ref="A67:D67"/>
    <mergeCell ref="A68:D68"/>
    <mergeCell ref="A56:D56"/>
    <mergeCell ref="E60:W60"/>
    <mergeCell ref="A65:D65"/>
    <mergeCell ref="E65:W65"/>
    <mergeCell ref="X65:Z65"/>
    <mergeCell ref="A66:D66"/>
    <mergeCell ref="E66:W66"/>
    <mergeCell ref="X66:Z66"/>
    <mergeCell ref="X69:Z69"/>
    <mergeCell ref="A59:D59"/>
    <mergeCell ref="E59:W59"/>
    <mergeCell ref="X59:Z59"/>
    <mergeCell ref="A64:D64"/>
    <mergeCell ref="E64:W64"/>
    <mergeCell ref="X64:Z64"/>
    <mergeCell ref="E67:W67"/>
    <mergeCell ref="E68:W68"/>
    <mergeCell ref="E69:W69"/>
    <mergeCell ref="X48:Z48"/>
    <mergeCell ref="X49:Z49"/>
    <mergeCell ref="X50:Z50"/>
    <mergeCell ref="X56:Z56"/>
    <mergeCell ref="X60:Z60"/>
    <mergeCell ref="X47:Z47"/>
    <mergeCell ref="E48:W48"/>
    <mergeCell ref="E49:W49"/>
    <mergeCell ref="E50:W50"/>
    <mergeCell ref="E56:W56"/>
    <mergeCell ref="E47:W47"/>
    <mergeCell ref="A47:D47"/>
    <mergeCell ref="A48:D48"/>
    <mergeCell ref="A49:D49"/>
    <mergeCell ref="A50:D50"/>
    <mergeCell ref="AA47:AI47"/>
    <mergeCell ref="A22:D23"/>
    <mergeCell ref="E22:W23"/>
    <mergeCell ref="X22:Z23"/>
    <mergeCell ref="E63:W63"/>
    <mergeCell ref="A41:D41"/>
    <mergeCell ref="E41:W41"/>
    <mergeCell ref="X41:Z41"/>
    <mergeCell ref="A40:D40"/>
    <mergeCell ref="E40:W40"/>
    <mergeCell ref="X40:Z40"/>
    <mergeCell ref="A36:D36"/>
    <mergeCell ref="A25:D25"/>
    <mergeCell ref="A26:D26"/>
    <mergeCell ref="A42:D42"/>
    <mergeCell ref="A43:D43"/>
    <mergeCell ref="E43:W43"/>
    <mergeCell ref="X39:Z39"/>
    <mergeCell ref="X42:Z42"/>
    <mergeCell ref="X43:Z43"/>
    <mergeCell ref="AJ52:AR52"/>
    <mergeCell ref="AS52:BA52"/>
    <mergeCell ref="A51:D51"/>
    <mergeCell ref="E51:W51"/>
    <mergeCell ref="X51:Z51"/>
    <mergeCell ref="AA51:AI51"/>
    <mergeCell ref="AJ51:AR51"/>
    <mergeCell ref="AS51:BA51"/>
    <mergeCell ref="AA48:AI49"/>
    <mergeCell ref="A55:D55"/>
    <mergeCell ref="E55:W55"/>
    <mergeCell ref="X55:Z55"/>
    <mergeCell ref="AA55:AI55"/>
    <mergeCell ref="AJ55:AR55"/>
    <mergeCell ref="AS55:BA55"/>
    <mergeCell ref="A61:D61"/>
    <mergeCell ref="E61:W61"/>
    <mergeCell ref="X61:Z61"/>
    <mergeCell ref="A58:D58"/>
    <mergeCell ref="E58:W58"/>
    <mergeCell ref="X58:Z58"/>
    <mergeCell ref="AA58:AI58"/>
    <mergeCell ref="AJ58:AR58"/>
    <mergeCell ref="AS58:BA58"/>
    <mergeCell ref="AA61:AI61"/>
    <mergeCell ref="AJ61:AR61"/>
    <mergeCell ref="AS61:BA61"/>
    <mergeCell ref="AA59:AI59"/>
    <mergeCell ref="AJ59:AR59"/>
    <mergeCell ref="AS59:BA59"/>
    <mergeCell ref="A54:D54"/>
    <mergeCell ref="E54:W54"/>
    <mergeCell ref="X54:Z54"/>
    <mergeCell ref="AA54:AI54"/>
    <mergeCell ref="AJ54:AR54"/>
    <mergeCell ref="AS54:BA54"/>
    <mergeCell ref="E36:W36"/>
    <mergeCell ref="X36:Z36"/>
    <mergeCell ref="AA36:AI36"/>
    <mergeCell ref="AJ36:AR36"/>
    <mergeCell ref="AS36:BA36"/>
    <mergeCell ref="E44:W44"/>
    <mergeCell ref="X44:Z44"/>
    <mergeCell ref="AA44:AI44"/>
    <mergeCell ref="AJ44:AR44"/>
    <mergeCell ref="AS44:BA44"/>
    <mergeCell ref="AS43:BA43"/>
    <mergeCell ref="AA46:AI46"/>
    <mergeCell ref="AJ46:AR46"/>
    <mergeCell ref="AS46:BA46"/>
    <mergeCell ref="A52:D52"/>
    <mergeCell ref="E52:W52"/>
    <mergeCell ref="X52:Z52"/>
    <mergeCell ref="AA52:AI52"/>
    <mergeCell ref="A62:D62"/>
    <mergeCell ref="E62:W62"/>
    <mergeCell ref="X62:Z62"/>
    <mergeCell ref="AA62:AI62"/>
    <mergeCell ref="AJ62:AR62"/>
    <mergeCell ref="AS62:BA62"/>
    <mergeCell ref="A45:D45"/>
    <mergeCell ref="E45:W45"/>
    <mergeCell ref="X45:Z45"/>
    <mergeCell ref="AA45:AI45"/>
    <mergeCell ref="AJ45:AR45"/>
    <mergeCell ref="AS45:BA45"/>
    <mergeCell ref="A57:D57"/>
    <mergeCell ref="E57:W57"/>
    <mergeCell ref="X57:Z57"/>
    <mergeCell ref="AA57:AI57"/>
    <mergeCell ref="AJ57:AR57"/>
    <mergeCell ref="AS57:BA57"/>
    <mergeCell ref="A53:D53"/>
    <mergeCell ref="E53:W53"/>
    <mergeCell ref="X53:Z53"/>
    <mergeCell ref="AA53:AI53"/>
    <mergeCell ref="AJ53:AR53"/>
    <mergeCell ref="AS53:BA53"/>
    <mergeCell ref="AA66:AI66"/>
    <mergeCell ref="AJ66:AR66"/>
    <mergeCell ref="AS66:BA66"/>
    <mergeCell ref="AA65:AI65"/>
    <mergeCell ref="AJ65:AR65"/>
    <mergeCell ref="AS65:BA65"/>
    <mergeCell ref="AA64:AI64"/>
    <mergeCell ref="AJ64:AR64"/>
    <mergeCell ref="AS64:BA64"/>
  </mergeCells>
  <printOptions/>
  <pageMargins left="0.7874015748031497" right="0.3937007874015748" top="0.3937007874015748" bottom="0.3" header="0.2755905511811024" footer="0.2755905511811024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U67"/>
  <sheetViews>
    <sheetView tabSelected="1" zoomScalePageLayoutView="0" workbookViewId="0" topLeftCell="A1">
      <selection activeCell="BC14" sqref="BC14"/>
    </sheetView>
  </sheetViews>
  <sheetFormatPr defaultColWidth="1.75390625" defaultRowHeight="12.75"/>
  <cols>
    <col min="1" max="22" width="1.75390625" style="1" customWidth="1"/>
    <col min="23" max="23" width="5.375" style="1" customWidth="1"/>
    <col min="24" max="34" width="1.75390625" style="1" customWidth="1"/>
    <col min="35" max="35" width="3.00390625" style="1" customWidth="1"/>
    <col min="36" max="70" width="1.75390625" style="1" customWidth="1"/>
    <col min="71" max="71" width="16.75390625" style="1" customWidth="1"/>
    <col min="72" max="72" width="1.75390625" style="1" customWidth="1"/>
    <col min="73" max="73" width="5.00390625" style="1" bestFit="1" customWidth="1"/>
    <col min="74" max="16384" width="1.75390625" style="1" customWidth="1"/>
  </cols>
  <sheetData>
    <row r="1" ht="11.25">
      <c r="BA1" s="11" t="s">
        <v>13</v>
      </c>
    </row>
    <row r="2" spans="1:53" s="5" customFormat="1" ht="12.75">
      <c r="A2" s="144" t="s">
        <v>45</v>
      </c>
      <c r="B2" s="145"/>
      <c r="C2" s="145"/>
      <c r="D2" s="173"/>
      <c r="E2" s="144" t="s">
        <v>81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44" t="s">
        <v>60</v>
      </c>
      <c r="Y2" s="145"/>
      <c r="Z2" s="146"/>
      <c r="AA2" s="151" t="s">
        <v>46</v>
      </c>
      <c r="AB2" s="151"/>
      <c r="AC2" s="150" t="s">
        <v>92</v>
      </c>
      <c r="AD2" s="150"/>
      <c r="AE2" s="150"/>
      <c r="AF2" s="150"/>
      <c r="AG2" s="150"/>
      <c r="AH2" s="150"/>
      <c r="AI2" s="17"/>
      <c r="AJ2" s="144" t="s">
        <v>47</v>
      </c>
      <c r="AK2" s="145"/>
      <c r="AL2" s="145"/>
      <c r="AM2" s="145"/>
      <c r="AN2" s="145"/>
      <c r="AO2" s="145"/>
      <c r="AP2" s="145"/>
      <c r="AQ2" s="145"/>
      <c r="AR2" s="146"/>
      <c r="AS2" s="144" t="s">
        <v>47</v>
      </c>
      <c r="AT2" s="145"/>
      <c r="AU2" s="145"/>
      <c r="AV2" s="145"/>
      <c r="AW2" s="145"/>
      <c r="AX2" s="145"/>
      <c r="AY2" s="145"/>
      <c r="AZ2" s="145"/>
      <c r="BA2" s="146"/>
    </row>
    <row r="3" spans="1:53" s="5" customFormat="1" ht="12">
      <c r="A3" s="111" t="s">
        <v>82</v>
      </c>
      <c r="B3" s="112"/>
      <c r="C3" s="112"/>
      <c r="D3" s="113"/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3"/>
      <c r="X3" s="111"/>
      <c r="Y3" s="117"/>
      <c r="Z3" s="119"/>
      <c r="AA3" s="22"/>
      <c r="AB3" s="20" t="s">
        <v>23</v>
      </c>
      <c r="AC3" s="158" t="s">
        <v>84</v>
      </c>
      <c r="AD3" s="158"/>
      <c r="AE3" s="158"/>
      <c r="AF3" s="158"/>
      <c r="AG3" s="21" t="s">
        <v>22</v>
      </c>
      <c r="AH3" s="22"/>
      <c r="AI3" s="18"/>
      <c r="AJ3" s="22"/>
      <c r="AK3" s="20" t="s">
        <v>23</v>
      </c>
      <c r="AL3" s="158" t="s">
        <v>62</v>
      </c>
      <c r="AM3" s="158"/>
      <c r="AN3" s="158"/>
      <c r="AO3" s="158"/>
      <c r="AP3" s="21" t="s">
        <v>22</v>
      </c>
      <c r="AQ3" s="22"/>
      <c r="AR3" s="33"/>
      <c r="AS3" s="19"/>
      <c r="AU3" s="20" t="s">
        <v>23</v>
      </c>
      <c r="AV3" s="167" t="s">
        <v>74</v>
      </c>
      <c r="AW3" s="167"/>
      <c r="AX3" s="167"/>
      <c r="AY3" s="21" t="s">
        <v>22</v>
      </c>
      <c r="AZ3" s="22"/>
      <c r="BA3" s="33"/>
    </row>
    <row r="4" spans="1:53" s="5" customFormat="1" ht="3" customHeight="1" thickBot="1">
      <c r="A4" s="219"/>
      <c r="B4" s="112"/>
      <c r="C4" s="112"/>
      <c r="D4" s="113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3"/>
      <c r="X4" s="219"/>
      <c r="Y4" s="112"/>
      <c r="Z4" s="113"/>
      <c r="AA4" s="147"/>
      <c r="AB4" s="148"/>
      <c r="AC4" s="148"/>
      <c r="AD4" s="148"/>
      <c r="AE4" s="148"/>
      <c r="AF4" s="148"/>
      <c r="AG4" s="148"/>
      <c r="AH4" s="148"/>
      <c r="AI4" s="149"/>
      <c r="AJ4" s="147"/>
      <c r="AK4" s="148"/>
      <c r="AL4" s="148"/>
      <c r="AM4" s="148"/>
      <c r="AN4" s="148"/>
      <c r="AO4" s="148"/>
      <c r="AP4" s="148"/>
      <c r="AQ4" s="148"/>
      <c r="AR4" s="149"/>
      <c r="AS4" s="147"/>
      <c r="AT4" s="148"/>
      <c r="AU4" s="148"/>
      <c r="AV4" s="148"/>
      <c r="AW4" s="148"/>
      <c r="AX4" s="148"/>
      <c r="AY4" s="148"/>
      <c r="AZ4" s="148"/>
      <c r="BA4" s="149"/>
    </row>
    <row r="5" spans="1:53" s="4" customFormat="1" ht="12.75">
      <c r="A5" s="108"/>
      <c r="B5" s="95"/>
      <c r="C5" s="95"/>
      <c r="D5" s="95"/>
      <c r="E5" s="154" t="s">
        <v>51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207"/>
      <c r="Y5" s="109"/>
      <c r="Z5" s="109"/>
      <c r="AA5" s="231">
        <v>34</v>
      </c>
      <c r="AB5" s="188"/>
      <c r="AC5" s="188"/>
      <c r="AD5" s="188"/>
      <c r="AE5" s="188"/>
      <c r="AF5" s="188"/>
      <c r="AG5" s="188"/>
      <c r="AH5" s="188"/>
      <c r="AI5" s="188"/>
      <c r="AJ5" s="188">
        <v>34</v>
      </c>
      <c r="AK5" s="188"/>
      <c r="AL5" s="188"/>
      <c r="AM5" s="188"/>
      <c r="AN5" s="188"/>
      <c r="AO5" s="188"/>
      <c r="AP5" s="188"/>
      <c r="AQ5" s="188"/>
      <c r="AR5" s="188"/>
      <c r="AS5" s="188">
        <v>34</v>
      </c>
      <c r="AT5" s="188"/>
      <c r="AU5" s="188"/>
      <c r="AV5" s="188"/>
      <c r="AW5" s="188"/>
      <c r="AX5" s="188"/>
      <c r="AY5" s="188"/>
      <c r="AZ5" s="188"/>
      <c r="BA5" s="189"/>
    </row>
    <row r="6" spans="1:53" s="4" customFormat="1" ht="12.75">
      <c r="A6" s="129"/>
      <c r="B6" s="193"/>
      <c r="C6" s="193"/>
      <c r="D6" s="193"/>
      <c r="E6" s="129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202"/>
      <c r="Y6" s="125"/>
      <c r="Z6" s="125"/>
      <c r="AA6" s="78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80"/>
    </row>
    <row r="7" spans="1:53" s="4" customFormat="1" ht="12.75">
      <c r="A7" s="129"/>
      <c r="B7" s="193"/>
      <c r="C7" s="193"/>
      <c r="D7" s="193"/>
      <c r="E7" s="156" t="s">
        <v>83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30"/>
      <c r="X7" s="125"/>
      <c r="Y7" s="125"/>
      <c r="Z7" s="125"/>
      <c r="AA7" s="78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80"/>
    </row>
    <row r="8" spans="1:53" s="4" customFormat="1" ht="27" customHeight="1">
      <c r="A8" s="81"/>
      <c r="B8" s="105"/>
      <c r="C8" s="105"/>
      <c r="D8" s="105"/>
      <c r="E8" s="209" t="s">
        <v>76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95">
        <v>1310</v>
      </c>
      <c r="Y8" s="82"/>
      <c r="Z8" s="82"/>
      <c r="AA8" s="78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80"/>
    </row>
    <row r="9" spans="1:53" s="4" customFormat="1" ht="15" customHeight="1">
      <c r="A9" s="108"/>
      <c r="B9" s="95"/>
      <c r="C9" s="95"/>
      <c r="D9" s="95"/>
      <c r="E9" s="96" t="s">
        <v>97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195"/>
      <c r="Y9" s="82"/>
      <c r="Z9" s="82"/>
      <c r="AA9" s="78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80"/>
    </row>
    <row r="10" spans="1:53" s="4" customFormat="1" ht="15" customHeight="1">
      <c r="A10" s="108"/>
      <c r="B10" s="95"/>
      <c r="C10" s="95"/>
      <c r="D10" s="95"/>
      <c r="E10" s="84" t="s">
        <v>114</v>
      </c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3"/>
      <c r="X10" s="195"/>
      <c r="Y10" s="82"/>
      <c r="Z10" s="82"/>
      <c r="AA10" s="78">
        <f>AA5</f>
        <v>34</v>
      </c>
      <c r="AB10" s="79"/>
      <c r="AC10" s="79"/>
      <c r="AD10" s="79"/>
      <c r="AE10" s="79"/>
      <c r="AF10" s="79"/>
      <c r="AG10" s="79"/>
      <c r="AH10" s="79"/>
      <c r="AI10" s="79"/>
      <c r="AJ10" s="79">
        <f>AJ5</f>
        <v>34</v>
      </c>
      <c r="AK10" s="79"/>
      <c r="AL10" s="79"/>
      <c r="AM10" s="79"/>
      <c r="AN10" s="79"/>
      <c r="AO10" s="79"/>
      <c r="AP10" s="79"/>
      <c r="AQ10" s="79"/>
      <c r="AR10" s="79"/>
      <c r="AS10" s="79">
        <f>AS5</f>
        <v>34</v>
      </c>
      <c r="AT10" s="79"/>
      <c r="AU10" s="79"/>
      <c r="AV10" s="79"/>
      <c r="AW10" s="79"/>
      <c r="AX10" s="79"/>
      <c r="AY10" s="79"/>
      <c r="AZ10" s="79"/>
      <c r="BA10" s="80"/>
    </row>
    <row r="11" spans="1:53" s="4" customFormat="1" ht="25.5" customHeight="1">
      <c r="A11" s="129"/>
      <c r="B11" s="193"/>
      <c r="C11" s="193"/>
      <c r="D11" s="193"/>
      <c r="E11" s="210" t="s">
        <v>77</v>
      </c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195">
        <v>1320</v>
      </c>
      <c r="Y11" s="82"/>
      <c r="Z11" s="82"/>
      <c r="AA11" s="232"/>
      <c r="AB11" s="79"/>
      <c r="AC11" s="79"/>
      <c r="AD11" s="79"/>
      <c r="AE11" s="79"/>
      <c r="AF11" s="79"/>
      <c r="AG11" s="79"/>
      <c r="AH11" s="79"/>
      <c r="AI11" s="79"/>
      <c r="AJ11" s="226"/>
      <c r="AK11" s="79"/>
      <c r="AL11" s="79"/>
      <c r="AM11" s="79"/>
      <c r="AN11" s="79"/>
      <c r="AO11" s="79"/>
      <c r="AP11" s="79"/>
      <c r="AQ11" s="79"/>
      <c r="AR11" s="79"/>
      <c r="AS11" s="226"/>
      <c r="AT11" s="79"/>
      <c r="AU11" s="79"/>
      <c r="AV11" s="79"/>
      <c r="AW11" s="79"/>
      <c r="AX11" s="79"/>
      <c r="AY11" s="79"/>
      <c r="AZ11" s="79"/>
      <c r="BA11" s="80"/>
    </row>
    <row r="12" spans="1:53" s="4" customFormat="1" ht="15" customHeight="1">
      <c r="A12" s="108"/>
      <c r="B12" s="95"/>
      <c r="C12" s="95"/>
      <c r="D12" s="95"/>
      <c r="E12" s="96" t="s">
        <v>52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195">
        <v>1340</v>
      </c>
      <c r="Y12" s="82"/>
      <c r="Z12" s="82"/>
      <c r="AA12" s="78">
        <v>27477</v>
      </c>
      <c r="AB12" s="79"/>
      <c r="AC12" s="79"/>
      <c r="AD12" s="79"/>
      <c r="AE12" s="79"/>
      <c r="AF12" s="79"/>
      <c r="AG12" s="79"/>
      <c r="AH12" s="79"/>
      <c r="AI12" s="79"/>
      <c r="AJ12" s="79">
        <v>27615</v>
      </c>
      <c r="AK12" s="79"/>
      <c r="AL12" s="79"/>
      <c r="AM12" s="79"/>
      <c r="AN12" s="79"/>
      <c r="AO12" s="79"/>
      <c r="AP12" s="79"/>
      <c r="AQ12" s="79"/>
      <c r="AR12" s="79"/>
      <c r="AS12" s="79">
        <v>27615</v>
      </c>
      <c r="AT12" s="79"/>
      <c r="AU12" s="79"/>
      <c r="AV12" s="79"/>
      <c r="AW12" s="79"/>
      <c r="AX12" s="79"/>
      <c r="AY12" s="79"/>
      <c r="AZ12" s="79"/>
      <c r="BA12" s="80"/>
    </row>
    <row r="13" spans="1:53" s="4" customFormat="1" ht="15" customHeight="1">
      <c r="A13" s="108"/>
      <c r="B13" s="95"/>
      <c r="C13" s="95"/>
      <c r="D13" s="95"/>
      <c r="E13" s="96" t="s">
        <v>97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195"/>
      <c r="Y13" s="82"/>
      <c r="Z13" s="82"/>
      <c r="AA13" s="78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80"/>
    </row>
    <row r="14" spans="1:53" s="4" customFormat="1" ht="15" customHeight="1">
      <c r="A14" s="108"/>
      <c r="B14" s="95"/>
      <c r="C14" s="95"/>
      <c r="D14" s="95"/>
      <c r="E14" s="99" t="s">
        <v>115</v>
      </c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3"/>
      <c r="X14" s="195"/>
      <c r="Y14" s="82"/>
      <c r="Z14" s="82"/>
      <c r="AA14" s="78">
        <f>AA12</f>
        <v>27477</v>
      </c>
      <c r="AB14" s="79"/>
      <c r="AC14" s="79"/>
      <c r="AD14" s="79"/>
      <c r="AE14" s="79"/>
      <c r="AF14" s="79"/>
      <c r="AG14" s="79"/>
      <c r="AH14" s="79"/>
      <c r="AI14" s="79"/>
      <c r="AJ14" s="79">
        <f>AJ12</f>
        <v>27615</v>
      </c>
      <c r="AK14" s="79"/>
      <c r="AL14" s="79"/>
      <c r="AM14" s="79"/>
      <c r="AN14" s="79"/>
      <c r="AO14" s="79"/>
      <c r="AP14" s="79"/>
      <c r="AQ14" s="79"/>
      <c r="AR14" s="79"/>
      <c r="AS14" s="79">
        <f>AS12</f>
        <v>27615</v>
      </c>
      <c r="AT14" s="79"/>
      <c r="AU14" s="79"/>
      <c r="AV14" s="79"/>
      <c r="AW14" s="79"/>
      <c r="AX14" s="79"/>
      <c r="AY14" s="79"/>
      <c r="AZ14" s="79"/>
      <c r="BA14" s="80"/>
    </row>
    <row r="15" spans="1:53" s="4" customFormat="1" ht="15" customHeight="1">
      <c r="A15" s="108"/>
      <c r="B15" s="95"/>
      <c r="C15" s="95"/>
      <c r="D15" s="95"/>
      <c r="E15" s="87" t="s">
        <v>78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195">
        <v>1350</v>
      </c>
      <c r="Y15" s="82"/>
      <c r="Z15" s="82"/>
      <c r="AA15" s="78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80"/>
    </row>
    <row r="16" spans="1:71" s="4" customFormat="1" ht="15" customHeight="1">
      <c r="A16" s="108"/>
      <c r="B16" s="95"/>
      <c r="C16" s="95"/>
      <c r="D16" s="95"/>
      <c r="E16" s="87" t="s">
        <v>27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195">
        <v>1360</v>
      </c>
      <c r="Y16" s="82"/>
      <c r="Z16" s="82"/>
      <c r="AA16" s="78">
        <v>17</v>
      </c>
      <c r="AB16" s="79"/>
      <c r="AC16" s="79"/>
      <c r="AD16" s="79"/>
      <c r="AE16" s="79"/>
      <c r="AF16" s="79"/>
      <c r="AG16" s="79"/>
      <c r="AH16" s="79"/>
      <c r="AI16" s="79"/>
      <c r="AJ16" s="79">
        <v>17</v>
      </c>
      <c r="AK16" s="79"/>
      <c r="AL16" s="79"/>
      <c r="AM16" s="79"/>
      <c r="AN16" s="79"/>
      <c r="AO16" s="79"/>
      <c r="AP16" s="79"/>
      <c r="AQ16" s="79"/>
      <c r="AR16" s="79"/>
      <c r="AS16" s="79">
        <v>17</v>
      </c>
      <c r="AT16" s="79"/>
      <c r="AU16" s="79"/>
      <c r="AV16" s="79"/>
      <c r="AW16" s="79"/>
      <c r="AX16" s="79"/>
      <c r="AY16" s="79"/>
      <c r="AZ16" s="79"/>
      <c r="BA16" s="80"/>
      <c r="BS16" s="34"/>
    </row>
    <row r="17" spans="1:71" s="4" customFormat="1" ht="15" customHeight="1">
      <c r="A17" s="100"/>
      <c r="B17" s="101"/>
      <c r="C17" s="101"/>
      <c r="D17" s="101"/>
      <c r="E17" s="96" t="s">
        <v>97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198"/>
      <c r="Y17" s="120"/>
      <c r="Z17" s="120"/>
      <c r="AA17" s="78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80"/>
      <c r="BS17" s="34"/>
    </row>
    <row r="18" spans="1:71" s="4" customFormat="1" ht="25.5" customHeight="1">
      <c r="A18" s="100"/>
      <c r="B18" s="101"/>
      <c r="C18" s="101"/>
      <c r="D18" s="101"/>
      <c r="E18" s="84" t="s">
        <v>116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138"/>
      <c r="X18" s="198"/>
      <c r="Y18" s="120"/>
      <c r="Z18" s="120"/>
      <c r="AA18" s="78">
        <f>AA16</f>
        <v>17</v>
      </c>
      <c r="AB18" s="79"/>
      <c r="AC18" s="79"/>
      <c r="AD18" s="79"/>
      <c r="AE18" s="79"/>
      <c r="AF18" s="79"/>
      <c r="AG18" s="79"/>
      <c r="AH18" s="79"/>
      <c r="AI18" s="79"/>
      <c r="AJ18" s="79">
        <f>AJ16</f>
        <v>17</v>
      </c>
      <c r="AK18" s="79"/>
      <c r="AL18" s="79"/>
      <c r="AM18" s="79"/>
      <c r="AN18" s="79"/>
      <c r="AO18" s="79"/>
      <c r="AP18" s="79"/>
      <c r="AQ18" s="79"/>
      <c r="AR18" s="79"/>
      <c r="AS18" s="79">
        <f>AS16</f>
        <v>17</v>
      </c>
      <c r="AT18" s="79"/>
      <c r="AU18" s="79"/>
      <c r="AV18" s="79"/>
      <c r="AW18" s="79"/>
      <c r="AX18" s="79"/>
      <c r="AY18" s="79"/>
      <c r="AZ18" s="79"/>
      <c r="BA18" s="80"/>
      <c r="BS18" s="34"/>
    </row>
    <row r="19" spans="1:71" s="4" customFormat="1" ht="26.25" customHeight="1">
      <c r="A19" s="100"/>
      <c r="B19" s="101"/>
      <c r="C19" s="101"/>
      <c r="D19" s="101"/>
      <c r="E19" s="96" t="s">
        <v>75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214"/>
      <c r="X19" s="198">
        <v>1370</v>
      </c>
      <c r="Y19" s="120"/>
      <c r="Z19" s="120"/>
      <c r="AA19" s="199">
        <v>698339</v>
      </c>
      <c r="AB19" s="200"/>
      <c r="AC19" s="200"/>
      <c r="AD19" s="200"/>
      <c r="AE19" s="200"/>
      <c r="AF19" s="200"/>
      <c r="AG19" s="200"/>
      <c r="AH19" s="200"/>
      <c r="AI19" s="200"/>
      <c r="AJ19" s="79">
        <v>553122</v>
      </c>
      <c r="AK19" s="79"/>
      <c r="AL19" s="79"/>
      <c r="AM19" s="79"/>
      <c r="AN19" s="79"/>
      <c r="AO19" s="79"/>
      <c r="AP19" s="79"/>
      <c r="AQ19" s="79"/>
      <c r="AR19" s="79"/>
      <c r="AS19" s="79">
        <v>508209</v>
      </c>
      <c r="AT19" s="79"/>
      <c r="AU19" s="79"/>
      <c r="AV19" s="79"/>
      <c r="AW19" s="79"/>
      <c r="AX19" s="79"/>
      <c r="AY19" s="79"/>
      <c r="AZ19" s="79"/>
      <c r="BA19" s="80"/>
      <c r="BS19" s="34"/>
    </row>
    <row r="20" spans="1:71" s="4" customFormat="1" ht="15" customHeight="1">
      <c r="A20" s="100"/>
      <c r="B20" s="101"/>
      <c r="C20" s="101"/>
      <c r="D20" s="101"/>
      <c r="E20" s="96" t="s">
        <v>97</v>
      </c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198"/>
      <c r="Y20" s="120"/>
      <c r="Z20" s="120"/>
      <c r="AA20" s="78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80"/>
      <c r="BS20" s="34"/>
    </row>
    <row r="21" spans="1:71" s="4" customFormat="1" ht="24" customHeight="1">
      <c r="A21" s="100"/>
      <c r="B21" s="101"/>
      <c r="C21" s="101"/>
      <c r="D21" s="101"/>
      <c r="E21" s="84" t="s">
        <v>117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138"/>
      <c r="X21" s="198"/>
      <c r="Y21" s="120"/>
      <c r="Z21" s="120"/>
      <c r="AA21" s="199">
        <v>145583</v>
      </c>
      <c r="AB21" s="200"/>
      <c r="AC21" s="200"/>
      <c r="AD21" s="200"/>
      <c r="AE21" s="200"/>
      <c r="AF21" s="200"/>
      <c r="AG21" s="200"/>
      <c r="AH21" s="200"/>
      <c r="AI21" s="200"/>
      <c r="AJ21" s="79">
        <v>45416</v>
      </c>
      <c r="AK21" s="79"/>
      <c r="AL21" s="79"/>
      <c r="AM21" s="79"/>
      <c r="AN21" s="79"/>
      <c r="AO21" s="79"/>
      <c r="AP21" s="79"/>
      <c r="AQ21" s="79"/>
      <c r="AR21" s="79"/>
      <c r="AS21" s="79">
        <v>86641</v>
      </c>
      <c r="AT21" s="79"/>
      <c r="AU21" s="79"/>
      <c r="AV21" s="79"/>
      <c r="AW21" s="79"/>
      <c r="AX21" s="79"/>
      <c r="AY21" s="79"/>
      <c r="AZ21" s="79"/>
      <c r="BA21" s="80"/>
      <c r="BS21" s="34"/>
    </row>
    <row r="22" spans="1:71" s="4" customFormat="1" ht="15" customHeight="1">
      <c r="A22" s="100"/>
      <c r="B22" s="101"/>
      <c r="C22" s="101"/>
      <c r="D22" s="101"/>
      <c r="E22" s="87" t="s">
        <v>30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213"/>
      <c r="X22" s="198">
        <v>1300</v>
      </c>
      <c r="Y22" s="120"/>
      <c r="Z22" s="120"/>
      <c r="AA22" s="78">
        <f>AA5+AA11+AA12+AA15+AA16+AA19</f>
        <v>725867</v>
      </c>
      <c r="AB22" s="79"/>
      <c r="AC22" s="79"/>
      <c r="AD22" s="79"/>
      <c r="AE22" s="79"/>
      <c r="AF22" s="79"/>
      <c r="AG22" s="79"/>
      <c r="AH22" s="79"/>
      <c r="AI22" s="79"/>
      <c r="AJ22" s="79">
        <f>AJ5+AJ11+AJ12+AJ15+AJ16+AJ19</f>
        <v>580788</v>
      </c>
      <c r="AK22" s="79"/>
      <c r="AL22" s="79"/>
      <c r="AM22" s="79"/>
      <c r="AN22" s="79"/>
      <c r="AO22" s="79"/>
      <c r="AP22" s="79"/>
      <c r="AQ22" s="79"/>
      <c r="AR22" s="79"/>
      <c r="AS22" s="79">
        <f>AS5+AS11+AS12+AS15+AS16+AS19</f>
        <v>535875</v>
      </c>
      <c r="AT22" s="79"/>
      <c r="AU22" s="79"/>
      <c r="AV22" s="79"/>
      <c r="AW22" s="79"/>
      <c r="AX22" s="79"/>
      <c r="AY22" s="79"/>
      <c r="AZ22" s="79"/>
      <c r="BA22" s="80"/>
      <c r="BS22" s="34"/>
    </row>
    <row r="23" spans="1:53" s="4" customFormat="1" ht="12.75">
      <c r="A23" s="108"/>
      <c r="B23" s="95"/>
      <c r="C23" s="95"/>
      <c r="D23" s="95"/>
      <c r="E23" s="154" t="s">
        <v>57</v>
      </c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207"/>
      <c r="Y23" s="109"/>
      <c r="Z23" s="109"/>
      <c r="AA23" s="196"/>
      <c r="AB23" s="197"/>
      <c r="AC23" s="197"/>
      <c r="AD23" s="197"/>
      <c r="AE23" s="197"/>
      <c r="AF23" s="197"/>
      <c r="AG23" s="197"/>
      <c r="AH23" s="197"/>
      <c r="AI23" s="197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80"/>
    </row>
    <row r="24" spans="1:53" s="4" customFormat="1" ht="12.75">
      <c r="A24" s="129"/>
      <c r="B24" s="193"/>
      <c r="C24" s="193"/>
      <c r="D24" s="193"/>
      <c r="E24" s="156" t="s">
        <v>58</v>
      </c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202"/>
      <c r="Y24" s="125"/>
      <c r="Z24" s="125"/>
      <c r="AA24" s="196"/>
      <c r="AB24" s="197"/>
      <c r="AC24" s="197"/>
      <c r="AD24" s="197"/>
      <c r="AE24" s="197"/>
      <c r="AF24" s="197"/>
      <c r="AG24" s="197"/>
      <c r="AH24" s="197"/>
      <c r="AI24" s="197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80"/>
    </row>
    <row r="25" spans="1:53" s="4" customFormat="1" ht="14.25" customHeight="1">
      <c r="A25" s="81"/>
      <c r="B25" s="105"/>
      <c r="C25" s="105"/>
      <c r="D25" s="105"/>
      <c r="E25" s="104" t="s">
        <v>53</v>
      </c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95">
        <v>1410</v>
      </c>
      <c r="Y25" s="82"/>
      <c r="Z25" s="82"/>
      <c r="AA25" s="196"/>
      <c r="AB25" s="197"/>
      <c r="AC25" s="197"/>
      <c r="AD25" s="197"/>
      <c r="AE25" s="197"/>
      <c r="AF25" s="197"/>
      <c r="AG25" s="197"/>
      <c r="AH25" s="197"/>
      <c r="AI25" s="197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80"/>
    </row>
    <row r="26" spans="1:53" s="4" customFormat="1" ht="24" customHeight="1">
      <c r="A26" s="129"/>
      <c r="B26" s="193"/>
      <c r="C26" s="193"/>
      <c r="D26" s="193"/>
      <c r="E26" s="96" t="s">
        <v>31</v>
      </c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5">
        <v>1420</v>
      </c>
      <c r="Y26" s="82"/>
      <c r="Z26" s="82"/>
      <c r="AA26" s="196"/>
      <c r="AB26" s="197"/>
      <c r="AC26" s="197"/>
      <c r="AD26" s="197"/>
      <c r="AE26" s="197"/>
      <c r="AF26" s="197"/>
      <c r="AG26" s="197"/>
      <c r="AH26" s="197"/>
      <c r="AI26" s="197"/>
      <c r="AJ26" s="79">
        <v>675</v>
      </c>
      <c r="AK26" s="79"/>
      <c r="AL26" s="79"/>
      <c r="AM26" s="79"/>
      <c r="AN26" s="79"/>
      <c r="AO26" s="79"/>
      <c r="AP26" s="79"/>
      <c r="AQ26" s="79"/>
      <c r="AR26" s="79"/>
      <c r="AS26" s="79">
        <v>9532</v>
      </c>
      <c r="AT26" s="79"/>
      <c r="AU26" s="79"/>
      <c r="AV26" s="79"/>
      <c r="AW26" s="79"/>
      <c r="AX26" s="79"/>
      <c r="AY26" s="79"/>
      <c r="AZ26" s="79"/>
      <c r="BA26" s="80"/>
    </row>
    <row r="27" spans="1:53" s="4" customFormat="1" ht="24" customHeight="1">
      <c r="A27" s="129"/>
      <c r="B27" s="193"/>
      <c r="C27" s="193"/>
      <c r="D27" s="193"/>
      <c r="E27" s="96" t="s">
        <v>97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195">
        <v>1420</v>
      </c>
      <c r="Y27" s="82"/>
      <c r="Z27" s="82"/>
      <c r="AA27" s="196"/>
      <c r="AB27" s="197"/>
      <c r="AC27" s="197"/>
      <c r="AD27" s="197"/>
      <c r="AE27" s="197"/>
      <c r="AF27" s="197"/>
      <c r="AG27" s="197"/>
      <c r="AH27" s="197"/>
      <c r="AI27" s="197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80"/>
    </row>
    <row r="28" spans="1:53" s="4" customFormat="1" ht="15.75" customHeight="1">
      <c r="A28" s="129"/>
      <c r="B28" s="193"/>
      <c r="C28" s="193"/>
      <c r="D28" s="193"/>
      <c r="E28" s="84" t="s">
        <v>118</v>
      </c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7"/>
      <c r="X28" s="195">
        <v>1420</v>
      </c>
      <c r="Y28" s="82"/>
      <c r="Z28" s="82"/>
      <c r="AA28" s="196">
        <f>AA26</f>
        <v>0</v>
      </c>
      <c r="AB28" s="197"/>
      <c r="AC28" s="197"/>
      <c r="AD28" s="197"/>
      <c r="AE28" s="197"/>
      <c r="AF28" s="197"/>
      <c r="AG28" s="197"/>
      <c r="AH28" s="197"/>
      <c r="AI28" s="197"/>
      <c r="AJ28" s="79">
        <v>675</v>
      </c>
      <c r="AK28" s="79"/>
      <c r="AL28" s="79"/>
      <c r="AM28" s="79"/>
      <c r="AN28" s="79"/>
      <c r="AO28" s="79"/>
      <c r="AP28" s="79"/>
      <c r="AQ28" s="79"/>
      <c r="AR28" s="79"/>
      <c r="AS28" s="79">
        <v>9532</v>
      </c>
      <c r="AT28" s="79"/>
      <c r="AU28" s="79"/>
      <c r="AV28" s="79"/>
      <c r="AW28" s="79"/>
      <c r="AX28" s="79"/>
      <c r="AY28" s="79"/>
      <c r="AZ28" s="79"/>
      <c r="BA28" s="80"/>
    </row>
    <row r="29" spans="1:53" s="4" customFormat="1" ht="15" customHeight="1">
      <c r="A29" s="108"/>
      <c r="B29" s="95"/>
      <c r="C29" s="95"/>
      <c r="D29" s="95"/>
      <c r="E29" s="96" t="s">
        <v>85</v>
      </c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195">
        <v>1430</v>
      </c>
      <c r="Y29" s="82"/>
      <c r="Z29" s="82"/>
      <c r="AA29" s="196"/>
      <c r="AB29" s="197"/>
      <c r="AC29" s="197"/>
      <c r="AD29" s="197"/>
      <c r="AE29" s="197"/>
      <c r="AF29" s="197"/>
      <c r="AG29" s="197"/>
      <c r="AH29" s="197"/>
      <c r="AI29" s="197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80"/>
    </row>
    <row r="30" spans="1:53" s="4" customFormat="1" ht="15" customHeight="1">
      <c r="A30" s="108"/>
      <c r="B30" s="95"/>
      <c r="C30" s="95"/>
      <c r="D30" s="95"/>
      <c r="E30" s="87" t="s">
        <v>54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06"/>
      <c r="X30" s="195">
        <v>1450</v>
      </c>
      <c r="Y30" s="82"/>
      <c r="Z30" s="82"/>
      <c r="AA30" s="196"/>
      <c r="AB30" s="197"/>
      <c r="AC30" s="197"/>
      <c r="AD30" s="197"/>
      <c r="AE30" s="197"/>
      <c r="AF30" s="197"/>
      <c r="AG30" s="197"/>
      <c r="AH30" s="197"/>
      <c r="AI30" s="197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80"/>
    </row>
    <row r="31" spans="1:53" s="4" customFormat="1" ht="15" customHeight="1">
      <c r="A31" s="108"/>
      <c r="B31" s="95"/>
      <c r="C31" s="95"/>
      <c r="D31" s="95"/>
      <c r="E31" s="201" t="s">
        <v>32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202">
        <v>1400</v>
      </c>
      <c r="Y31" s="125"/>
      <c r="Z31" s="125"/>
      <c r="AA31" s="228">
        <f>AA23+AA28+AA29+AA30</f>
        <v>0</v>
      </c>
      <c r="AB31" s="229"/>
      <c r="AC31" s="229"/>
      <c r="AD31" s="229"/>
      <c r="AE31" s="229"/>
      <c r="AF31" s="229"/>
      <c r="AG31" s="229"/>
      <c r="AH31" s="229"/>
      <c r="AI31" s="229"/>
      <c r="AJ31" s="200">
        <f>AJ23+AJ28+AJ29+AJ30</f>
        <v>675</v>
      </c>
      <c r="AK31" s="200"/>
      <c r="AL31" s="200"/>
      <c r="AM31" s="200"/>
      <c r="AN31" s="200"/>
      <c r="AO31" s="200"/>
      <c r="AP31" s="200"/>
      <c r="AQ31" s="200"/>
      <c r="AR31" s="200"/>
      <c r="AS31" s="200">
        <f>AS23+AS28+AS29+AS30</f>
        <v>9532</v>
      </c>
      <c r="AT31" s="200"/>
      <c r="AU31" s="200"/>
      <c r="AV31" s="200"/>
      <c r="AW31" s="200"/>
      <c r="AX31" s="200"/>
      <c r="AY31" s="200"/>
      <c r="AZ31" s="200"/>
      <c r="BA31" s="224"/>
    </row>
    <row r="32" spans="1:53" s="4" customFormat="1" ht="12.75" customHeight="1">
      <c r="A32" s="108"/>
      <c r="B32" s="95"/>
      <c r="C32" s="95"/>
      <c r="D32" s="95"/>
      <c r="E32" s="154" t="s">
        <v>59</v>
      </c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207"/>
      <c r="Y32" s="109"/>
      <c r="Z32" s="109"/>
      <c r="AA32" s="228"/>
      <c r="AB32" s="229"/>
      <c r="AC32" s="229"/>
      <c r="AD32" s="229"/>
      <c r="AE32" s="229"/>
      <c r="AF32" s="229"/>
      <c r="AG32" s="229"/>
      <c r="AH32" s="229"/>
      <c r="AI32" s="229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24"/>
    </row>
    <row r="33" spans="1:53" s="4" customFormat="1" ht="12.75" customHeight="1">
      <c r="A33" s="129"/>
      <c r="B33" s="193"/>
      <c r="C33" s="193"/>
      <c r="D33" s="193"/>
      <c r="E33" s="156" t="s">
        <v>58</v>
      </c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202"/>
      <c r="Y33" s="125"/>
      <c r="Z33" s="125"/>
      <c r="AA33" s="228"/>
      <c r="AB33" s="229"/>
      <c r="AC33" s="229"/>
      <c r="AD33" s="229"/>
      <c r="AE33" s="229"/>
      <c r="AF33" s="229"/>
      <c r="AG33" s="229"/>
      <c r="AH33" s="229"/>
      <c r="AI33" s="229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24"/>
    </row>
    <row r="34" spans="1:53" s="4" customFormat="1" ht="12.75">
      <c r="A34" s="81"/>
      <c r="B34" s="105"/>
      <c r="C34" s="105"/>
      <c r="D34" s="105"/>
      <c r="E34" s="104" t="s">
        <v>53</v>
      </c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95">
        <v>1510</v>
      </c>
      <c r="Y34" s="82"/>
      <c r="Z34" s="82"/>
      <c r="AA34" s="228"/>
      <c r="AB34" s="229"/>
      <c r="AC34" s="229"/>
      <c r="AD34" s="229"/>
      <c r="AE34" s="229"/>
      <c r="AF34" s="229"/>
      <c r="AG34" s="229"/>
      <c r="AH34" s="229"/>
      <c r="AI34" s="229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24"/>
    </row>
    <row r="35" spans="1:53" s="4" customFormat="1" ht="15" customHeight="1">
      <c r="A35" s="129"/>
      <c r="B35" s="193"/>
      <c r="C35" s="193"/>
      <c r="D35" s="193"/>
      <c r="E35" s="203" t="s">
        <v>17</v>
      </c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107">
        <v>1520</v>
      </c>
      <c r="Y35" s="107"/>
      <c r="Z35" s="107"/>
      <c r="AA35" s="199">
        <v>72303</v>
      </c>
      <c r="AB35" s="200"/>
      <c r="AC35" s="200"/>
      <c r="AD35" s="200"/>
      <c r="AE35" s="200"/>
      <c r="AF35" s="200"/>
      <c r="AG35" s="200"/>
      <c r="AH35" s="200"/>
      <c r="AI35" s="200"/>
      <c r="AJ35" s="200">
        <v>188621</v>
      </c>
      <c r="AK35" s="200"/>
      <c r="AL35" s="200"/>
      <c r="AM35" s="200"/>
      <c r="AN35" s="200"/>
      <c r="AO35" s="200"/>
      <c r="AP35" s="200"/>
      <c r="AQ35" s="200"/>
      <c r="AR35" s="200"/>
      <c r="AS35" s="200">
        <v>61608</v>
      </c>
      <c r="AT35" s="200"/>
      <c r="AU35" s="200"/>
      <c r="AV35" s="200"/>
      <c r="AW35" s="200"/>
      <c r="AX35" s="200"/>
      <c r="AY35" s="200"/>
      <c r="AZ35" s="200"/>
      <c r="BA35" s="224"/>
    </row>
    <row r="36" spans="1:71" s="4" customFormat="1" ht="15" customHeight="1">
      <c r="A36" s="108"/>
      <c r="B36" s="95"/>
      <c r="C36" s="95"/>
      <c r="D36" s="95"/>
      <c r="E36" s="96" t="s">
        <v>97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107"/>
      <c r="Y36" s="107"/>
      <c r="Z36" s="107"/>
      <c r="AA36" s="78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80"/>
      <c r="BS36" s="34"/>
    </row>
    <row r="37" spans="1:73" s="4" customFormat="1" ht="15" customHeight="1">
      <c r="A37" s="108"/>
      <c r="B37" s="95"/>
      <c r="C37" s="95"/>
      <c r="D37" s="95"/>
      <c r="E37" s="99" t="s">
        <v>119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107"/>
      <c r="Y37" s="107"/>
      <c r="Z37" s="107"/>
      <c r="AA37" s="78">
        <v>33205</v>
      </c>
      <c r="AB37" s="79"/>
      <c r="AC37" s="79"/>
      <c r="AD37" s="79"/>
      <c r="AE37" s="79"/>
      <c r="AF37" s="79"/>
      <c r="AG37" s="79"/>
      <c r="AH37" s="79"/>
      <c r="AI37" s="79"/>
      <c r="AJ37" s="79">
        <v>15191</v>
      </c>
      <c r="AK37" s="79"/>
      <c r="AL37" s="79"/>
      <c r="AM37" s="79"/>
      <c r="AN37" s="79"/>
      <c r="AO37" s="79"/>
      <c r="AP37" s="79"/>
      <c r="AQ37" s="79"/>
      <c r="AR37" s="79"/>
      <c r="AS37" s="79">
        <v>23021</v>
      </c>
      <c r="AT37" s="79"/>
      <c r="AU37" s="79"/>
      <c r="AV37" s="79"/>
      <c r="AW37" s="79"/>
      <c r="AX37" s="79"/>
      <c r="AY37" s="79"/>
      <c r="AZ37" s="79"/>
      <c r="BA37" s="80"/>
      <c r="BS37" s="34">
        <f>AS42-AS35-AS31</f>
        <v>535887</v>
      </c>
      <c r="BU37" s="4">
        <v>2010</v>
      </c>
    </row>
    <row r="38" spans="1:73" s="4" customFormat="1" ht="15" customHeight="1">
      <c r="A38" s="108"/>
      <c r="B38" s="95"/>
      <c r="C38" s="95"/>
      <c r="D38" s="95"/>
      <c r="E38" s="203" t="s">
        <v>39</v>
      </c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107">
        <v>1530</v>
      </c>
      <c r="Y38" s="107"/>
      <c r="Z38" s="107"/>
      <c r="AA38" s="78"/>
      <c r="AB38" s="79"/>
      <c r="AC38" s="79"/>
      <c r="AD38" s="79"/>
      <c r="AE38" s="79"/>
      <c r="AF38" s="79"/>
      <c r="AG38" s="79"/>
      <c r="AH38" s="79"/>
      <c r="AI38" s="79"/>
      <c r="AJ38" s="79">
        <v>12</v>
      </c>
      <c r="AK38" s="79"/>
      <c r="AL38" s="79"/>
      <c r="AM38" s="79"/>
      <c r="AN38" s="79"/>
      <c r="AO38" s="79"/>
      <c r="AP38" s="79"/>
      <c r="AQ38" s="79"/>
      <c r="AR38" s="79"/>
      <c r="AS38" s="79">
        <v>12</v>
      </c>
      <c r="AT38" s="79"/>
      <c r="AU38" s="79"/>
      <c r="AV38" s="79"/>
      <c r="AW38" s="79"/>
      <c r="AX38" s="79"/>
      <c r="AY38" s="79"/>
      <c r="AZ38" s="79"/>
      <c r="BA38" s="80"/>
      <c r="BS38" s="34">
        <f>AJ42-AJ39-AJ35-AJ31</f>
        <v>580800</v>
      </c>
      <c r="BU38" s="4">
        <v>2011</v>
      </c>
    </row>
    <row r="39" spans="1:73" s="4" customFormat="1" ht="15" customHeight="1">
      <c r="A39" s="108"/>
      <c r="B39" s="95"/>
      <c r="C39" s="95"/>
      <c r="D39" s="95"/>
      <c r="E39" s="87" t="s">
        <v>85</v>
      </c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107">
        <v>1540</v>
      </c>
      <c r="Y39" s="107"/>
      <c r="Z39" s="107"/>
      <c r="AA39" s="199">
        <v>20877</v>
      </c>
      <c r="AB39" s="200"/>
      <c r="AC39" s="200"/>
      <c r="AD39" s="200"/>
      <c r="AE39" s="200"/>
      <c r="AF39" s="200"/>
      <c r="AG39" s="200"/>
      <c r="AH39" s="200"/>
      <c r="AI39" s="200"/>
      <c r="AJ39" s="200">
        <v>14411</v>
      </c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24"/>
      <c r="BS39" s="34">
        <f>AA42-AA39-AA35-AA31</f>
        <v>725867</v>
      </c>
      <c r="BU39" s="4">
        <v>2012</v>
      </c>
    </row>
    <row r="40" spans="1:71" s="4" customFormat="1" ht="15" customHeight="1">
      <c r="A40" s="108"/>
      <c r="B40" s="95"/>
      <c r="C40" s="95"/>
      <c r="D40" s="95"/>
      <c r="E40" s="203" t="s">
        <v>54</v>
      </c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3">
        <v>1550</v>
      </c>
      <c r="Y40" s="203"/>
      <c r="Z40" s="87"/>
      <c r="AA40" s="78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80"/>
      <c r="BS40" s="34"/>
    </row>
    <row r="41" spans="1:53" s="4" customFormat="1" ht="15" customHeight="1">
      <c r="A41" s="108"/>
      <c r="B41" s="95"/>
      <c r="C41" s="95"/>
      <c r="D41" s="95"/>
      <c r="E41" s="204" t="s">
        <v>33</v>
      </c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203">
        <v>1500</v>
      </c>
      <c r="Y41" s="203"/>
      <c r="Z41" s="87"/>
      <c r="AA41" s="78">
        <f>AA32+AA35+AA38+AA39+AA40</f>
        <v>93180</v>
      </c>
      <c r="AB41" s="79"/>
      <c r="AC41" s="79"/>
      <c r="AD41" s="79"/>
      <c r="AE41" s="79"/>
      <c r="AF41" s="79"/>
      <c r="AG41" s="79"/>
      <c r="AH41" s="79"/>
      <c r="AI41" s="79"/>
      <c r="AJ41" s="79">
        <f>AJ32+AJ35+AJ38+AJ39+AJ40</f>
        <v>203044</v>
      </c>
      <c r="AK41" s="79"/>
      <c r="AL41" s="79"/>
      <c r="AM41" s="79"/>
      <c r="AN41" s="79"/>
      <c r="AO41" s="79"/>
      <c r="AP41" s="79"/>
      <c r="AQ41" s="79"/>
      <c r="AR41" s="79"/>
      <c r="AS41" s="79">
        <f>AS32+AS35+AS38+AS39+AS40</f>
        <v>61620</v>
      </c>
      <c r="AT41" s="79"/>
      <c r="AU41" s="79"/>
      <c r="AV41" s="79"/>
      <c r="AW41" s="79"/>
      <c r="AX41" s="79"/>
      <c r="AY41" s="79"/>
      <c r="AZ41" s="79"/>
      <c r="BA41" s="80"/>
    </row>
    <row r="42" spans="1:53" s="4" customFormat="1" ht="15" customHeight="1" thickBot="1">
      <c r="A42" s="89"/>
      <c r="B42" s="205"/>
      <c r="C42" s="205"/>
      <c r="D42" s="215"/>
      <c r="E42" s="206" t="s">
        <v>36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203">
        <v>1700</v>
      </c>
      <c r="Y42" s="203"/>
      <c r="Z42" s="87"/>
      <c r="AA42" s="192">
        <f>AA22+AA31+AA41</f>
        <v>819047</v>
      </c>
      <c r="AB42" s="190"/>
      <c r="AC42" s="190"/>
      <c r="AD42" s="190"/>
      <c r="AE42" s="190"/>
      <c r="AF42" s="190"/>
      <c r="AG42" s="190"/>
      <c r="AH42" s="190"/>
      <c r="AI42" s="190"/>
      <c r="AJ42" s="221">
        <f>AJ22+AJ31+AJ41</f>
        <v>784507</v>
      </c>
      <c r="AK42" s="222"/>
      <c r="AL42" s="222"/>
      <c r="AM42" s="222"/>
      <c r="AN42" s="222"/>
      <c r="AO42" s="222"/>
      <c r="AP42" s="222"/>
      <c r="AQ42" s="222"/>
      <c r="AR42" s="222"/>
      <c r="AS42" s="221">
        <f>AS22+AS31+AS41</f>
        <v>607027</v>
      </c>
      <c r="AT42" s="222"/>
      <c r="AU42" s="222"/>
      <c r="AV42" s="222"/>
      <c r="AW42" s="222"/>
      <c r="AX42" s="222"/>
      <c r="AY42" s="222"/>
      <c r="AZ42" s="222"/>
      <c r="BA42" s="223"/>
    </row>
    <row r="46" spans="1:51" ht="12">
      <c r="A46" s="12" t="s">
        <v>18</v>
      </c>
      <c r="B46" s="12"/>
      <c r="C46" s="12"/>
      <c r="D46" s="12"/>
      <c r="E46" s="12"/>
      <c r="F46" s="12"/>
      <c r="G46" s="12"/>
      <c r="H46" s="227"/>
      <c r="I46" s="227"/>
      <c r="J46" s="227"/>
      <c r="K46" s="227"/>
      <c r="L46" s="227"/>
      <c r="M46" s="12"/>
      <c r="N46" s="135" t="s">
        <v>79</v>
      </c>
      <c r="O46" s="135"/>
      <c r="P46" s="135"/>
      <c r="Q46" s="135"/>
      <c r="R46" s="135"/>
      <c r="S46" s="135"/>
      <c r="T46" s="135"/>
      <c r="U46" s="135"/>
      <c r="V46" s="135"/>
      <c r="W46" s="135"/>
      <c r="AA46" s="12" t="s">
        <v>19</v>
      </c>
      <c r="AB46" s="12"/>
      <c r="AC46" s="12"/>
      <c r="AD46" s="12"/>
      <c r="AE46" s="12"/>
      <c r="AF46" s="12"/>
      <c r="AG46" s="12"/>
      <c r="AH46" s="12"/>
      <c r="AI46" s="12"/>
      <c r="AJ46" s="227"/>
      <c r="AK46" s="227"/>
      <c r="AL46" s="227"/>
      <c r="AM46" s="227"/>
      <c r="AN46" s="227"/>
      <c r="AO46" s="12"/>
      <c r="AP46" s="135" t="s">
        <v>80</v>
      </c>
      <c r="AQ46" s="135"/>
      <c r="AR46" s="135"/>
      <c r="AS46" s="135"/>
      <c r="AT46" s="135"/>
      <c r="AU46" s="135"/>
      <c r="AV46" s="135"/>
      <c r="AW46" s="135"/>
      <c r="AX46" s="135"/>
      <c r="AY46" s="135"/>
    </row>
    <row r="47" spans="1:51" ht="11.25">
      <c r="A47" s="13"/>
      <c r="B47" s="13"/>
      <c r="C47" s="13"/>
      <c r="D47" s="13"/>
      <c r="E47" s="13"/>
      <c r="F47" s="13"/>
      <c r="G47" s="13"/>
      <c r="H47" s="220" t="s">
        <v>20</v>
      </c>
      <c r="I47" s="220"/>
      <c r="J47" s="220"/>
      <c r="K47" s="220"/>
      <c r="L47" s="220"/>
      <c r="M47" s="13"/>
      <c r="N47" s="220" t="s">
        <v>21</v>
      </c>
      <c r="O47" s="220"/>
      <c r="P47" s="220"/>
      <c r="Q47" s="220"/>
      <c r="R47" s="220"/>
      <c r="S47" s="220"/>
      <c r="T47" s="220"/>
      <c r="U47" s="220"/>
      <c r="V47" s="220"/>
      <c r="W47" s="220"/>
      <c r="AA47" s="13"/>
      <c r="AB47" s="13"/>
      <c r="AC47" s="13"/>
      <c r="AD47" s="13"/>
      <c r="AE47" s="13"/>
      <c r="AF47" s="13"/>
      <c r="AG47" s="13"/>
      <c r="AH47" s="13"/>
      <c r="AI47" s="13"/>
      <c r="AJ47" s="220" t="s">
        <v>20</v>
      </c>
      <c r="AK47" s="220"/>
      <c r="AL47" s="220"/>
      <c r="AM47" s="220"/>
      <c r="AN47" s="220"/>
      <c r="AO47" s="13"/>
      <c r="AP47" s="220" t="s">
        <v>21</v>
      </c>
      <c r="AQ47" s="220"/>
      <c r="AR47" s="220"/>
      <c r="AS47" s="220"/>
      <c r="AT47" s="220"/>
      <c r="AU47" s="220"/>
      <c r="AV47" s="220"/>
      <c r="AW47" s="220"/>
      <c r="AX47" s="220"/>
      <c r="AY47" s="220"/>
    </row>
    <row r="48" spans="1:45" ht="11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</row>
    <row r="49" spans="1:45" ht="12">
      <c r="A49" s="7" t="s">
        <v>34</v>
      </c>
      <c r="B49" s="167" t="s">
        <v>94</v>
      </c>
      <c r="C49" s="167"/>
      <c r="D49" s="12" t="s">
        <v>35</v>
      </c>
      <c r="E49" s="135" t="s">
        <v>95</v>
      </c>
      <c r="F49" s="135"/>
      <c r="G49" s="135"/>
      <c r="H49" s="135"/>
      <c r="I49" s="135"/>
      <c r="J49" s="135"/>
      <c r="K49" s="23"/>
      <c r="L49" s="16" t="s">
        <v>23</v>
      </c>
      <c r="M49" s="225" t="s">
        <v>96</v>
      </c>
      <c r="N49" s="225"/>
      <c r="O49" s="24" t="s">
        <v>22</v>
      </c>
      <c r="P49" s="23"/>
      <c r="Q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="5" customFormat="1" ht="12"/>
    <row r="51" s="5" customFormat="1" ht="12"/>
    <row r="53" s="28" customFormat="1" ht="11.25"/>
    <row r="54" spans="1:53" s="28" customFormat="1" ht="11.25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</row>
    <row r="55" spans="1:53" s="28" customFormat="1" ht="11.25">
      <c r="A55" s="230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</row>
    <row r="56" spans="1:53" s="28" customFormat="1" ht="11.25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</row>
    <row r="57" spans="1:53" s="28" customFormat="1" ht="11.25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</row>
    <row r="58" spans="1:53" s="28" customFormat="1" ht="11.25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</row>
    <row r="59" spans="1:53" s="28" customFormat="1" ht="8.25" customHeight="1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</row>
    <row r="60" s="28" customFormat="1" ht="11.25"/>
    <row r="61" s="28" customFormat="1" ht="11.25"/>
    <row r="62" s="28" customFormat="1" ht="11.25"/>
    <row r="63" spans="1:53" s="28" customFormat="1" ht="11.25">
      <c r="A63" s="230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</row>
    <row r="64" spans="1:53" s="28" customFormat="1" ht="11.25">
      <c r="A64" s="230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</row>
    <row r="65" spans="1:53" s="28" customFormat="1" ht="11.25">
      <c r="A65" s="230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</row>
    <row r="66" spans="1:53" s="28" customFormat="1" ht="11.25">
      <c r="A66" s="230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</row>
    <row r="67" spans="1:53" s="28" customFormat="1" ht="8.25" customHeight="1">
      <c r="A67" s="230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0"/>
      <c r="AS67" s="230"/>
      <c r="AT67" s="230"/>
      <c r="AU67" s="230"/>
      <c r="AV67" s="230"/>
      <c r="AW67" s="230"/>
      <c r="AX67" s="230"/>
      <c r="AY67" s="230"/>
      <c r="AZ67" s="230"/>
      <c r="BA67" s="230"/>
    </row>
    <row r="68" s="28" customFormat="1" ht="11.25"/>
    <row r="69" s="5" customFormat="1" ht="12"/>
    <row r="70" s="5" customFormat="1" ht="12"/>
    <row r="71" s="5" customFormat="1" ht="12"/>
    <row r="72" s="5" customFormat="1" ht="12"/>
    <row r="73" s="5" customFormat="1" ht="12"/>
    <row r="74" s="5" customFormat="1" ht="12"/>
    <row r="75" s="5" customFormat="1" ht="12"/>
    <row r="76" s="5" customFormat="1" ht="12"/>
    <row r="77" s="5" customFormat="1" ht="12"/>
    <row r="78" s="5" customFormat="1" ht="12"/>
    <row r="79" s="5" customFormat="1" ht="12"/>
    <row r="80" s="5" customFormat="1" ht="12"/>
    <row r="81" s="5" customFormat="1" ht="12"/>
  </sheetData>
  <sheetProtection/>
  <mergeCells count="236">
    <mergeCell ref="AL3:AO3"/>
    <mergeCell ref="AA31:AI31"/>
    <mergeCell ref="A33:D33"/>
    <mergeCell ref="A34:D34"/>
    <mergeCell ref="A35:D35"/>
    <mergeCell ref="A54:BA59"/>
    <mergeCell ref="A63:BA67"/>
    <mergeCell ref="AS2:BA2"/>
    <mergeCell ref="AS4:BA4"/>
    <mergeCell ref="AJ4:AR4"/>
    <mergeCell ref="AJ2:AR2"/>
    <mergeCell ref="AA35:AI35"/>
    <mergeCell ref="AA22:AI22"/>
    <mergeCell ref="AA32:AI34"/>
    <mergeCell ref="AA28:AI28"/>
    <mergeCell ref="AA15:AI15"/>
    <mergeCell ref="AA5:AI8"/>
    <mergeCell ref="AA11:AI11"/>
    <mergeCell ref="AA4:AI4"/>
    <mergeCell ref="AC2:AH2"/>
    <mergeCell ref="AA2:AB2"/>
    <mergeCell ref="AC3:AF3"/>
    <mergeCell ref="A5:D5"/>
    <mergeCell ref="AV3:AX3"/>
    <mergeCell ref="AS29:BA29"/>
    <mergeCell ref="AJ28:AR28"/>
    <mergeCell ref="AA30:AI30"/>
    <mergeCell ref="AA23:AI25"/>
    <mergeCell ref="AS22:BA22"/>
    <mergeCell ref="AJ22:AR22"/>
    <mergeCell ref="AS5:BA8"/>
    <mergeCell ref="AJ5:AR8"/>
    <mergeCell ref="AJ15:AR15"/>
    <mergeCell ref="AS15:BA15"/>
    <mergeCell ref="AS11:BA11"/>
    <mergeCell ref="AJ19:AR19"/>
    <mergeCell ref="AS16:BA16"/>
    <mergeCell ref="AS19:BA19"/>
    <mergeCell ref="AA12:AI12"/>
    <mergeCell ref="AJ12:AR12"/>
    <mergeCell ref="AS12:BA12"/>
    <mergeCell ref="AA19:AI19"/>
    <mergeCell ref="AA16:AI16"/>
    <mergeCell ref="AJ16:AR16"/>
    <mergeCell ref="M49:N49"/>
    <mergeCell ref="AJ23:AR25"/>
    <mergeCell ref="AJ11:AR11"/>
    <mergeCell ref="H47:L47"/>
    <mergeCell ref="N47:W47"/>
    <mergeCell ref="AJ46:AN46"/>
    <mergeCell ref="B49:C49"/>
    <mergeCell ref="E49:J49"/>
    <mergeCell ref="AJ47:AN47"/>
    <mergeCell ref="AJ42:AR42"/>
    <mergeCell ref="AA42:AI42"/>
    <mergeCell ref="AP46:AY46"/>
    <mergeCell ref="H46:L46"/>
    <mergeCell ref="N46:W46"/>
    <mergeCell ref="AJ40:AR40"/>
    <mergeCell ref="AS40:BA40"/>
    <mergeCell ref="AA40:AI40"/>
    <mergeCell ref="AJ41:AR41"/>
    <mergeCell ref="AS41:BA41"/>
    <mergeCell ref="AA41:AI41"/>
    <mergeCell ref="AJ38:AR38"/>
    <mergeCell ref="AS38:BA38"/>
    <mergeCell ref="AA38:AI38"/>
    <mergeCell ref="AJ39:AR39"/>
    <mergeCell ref="A2:D2"/>
    <mergeCell ref="E2:W2"/>
    <mergeCell ref="X2:Z2"/>
    <mergeCell ref="A3:D4"/>
    <mergeCell ref="E3:W4"/>
    <mergeCell ref="X3:Z4"/>
    <mergeCell ref="AP47:AY47"/>
    <mergeCell ref="AS42:BA42"/>
    <mergeCell ref="AS39:BA39"/>
    <mergeCell ref="AA39:AI39"/>
    <mergeCell ref="AJ32:AR34"/>
    <mergeCell ref="AS35:BA35"/>
    <mergeCell ref="AS32:BA34"/>
    <mergeCell ref="AJ30:AR30"/>
    <mergeCell ref="AS30:BA30"/>
    <mergeCell ref="AJ31:AR31"/>
    <mergeCell ref="AS31:BA31"/>
    <mergeCell ref="AJ35:AR35"/>
    <mergeCell ref="AS23:BA25"/>
    <mergeCell ref="AS28:BA28"/>
    <mergeCell ref="AA29:AI29"/>
    <mergeCell ref="AJ29:AR29"/>
    <mergeCell ref="A40:D40"/>
    <mergeCell ref="A41:D41"/>
    <mergeCell ref="A42:D42"/>
    <mergeCell ref="E5:W5"/>
    <mergeCell ref="E6:W6"/>
    <mergeCell ref="E7:W7"/>
    <mergeCell ref="E12:W12"/>
    <mergeCell ref="A25:D25"/>
    <mergeCell ref="A28:D28"/>
    <mergeCell ref="A29:D29"/>
    <mergeCell ref="A30:D30"/>
    <mergeCell ref="A31:D31"/>
    <mergeCell ref="A32:D32"/>
    <mergeCell ref="A15:D15"/>
    <mergeCell ref="A16:D16"/>
    <mergeCell ref="A19:D19"/>
    <mergeCell ref="A22:D22"/>
    <mergeCell ref="A23:D23"/>
    <mergeCell ref="A24:D24"/>
    <mergeCell ref="A6:D6"/>
    <mergeCell ref="A7:D7"/>
    <mergeCell ref="A8:D8"/>
    <mergeCell ref="A11:D11"/>
    <mergeCell ref="A12:D12"/>
    <mergeCell ref="E28:W28"/>
    <mergeCell ref="E29:W29"/>
    <mergeCell ref="X5:Z5"/>
    <mergeCell ref="X6:Z6"/>
    <mergeCell ref="X7:Z7"/>
    <mergeCell ref="E8:W8"/>
    <mergeCell ref="X8:Z8"/>
    <mergeCell ref="E11:W11"/>
    <mergeCell ref="X11:Z11"/>
    <mergeCell ref="A38:D38"/>
    <mergeCell ref="A39:D39"/>
    <mergeCell ref="E22:W22"/>
    <mergeCell ref="X22:Z22"/>
    <mergeCell ref="E23:W23"/>
    <mergeCell ref="E24:W24"/>
    <mergeCell ref="X23:Z23"/>
    <mergeCell ref="X24:Z24"/>
    <mergeCell ref="E15:W15"/>
    <mergeCell ref="X12:Z12"/>
    <mergeCell ref="X15:Z15"/>
    <mergeCell ref="E16:W16"/>
    <mergeCell ref="E19:W19"/>
    <mergeCell ref="X16:Z16"/>
    <mergeCell ref="X19:Z19"/>
    <mergeCell ref="E25:W25"/>
    <mergeCell ref="X25:Z25"/>
    <mergeCell ref="E30:W30"/>
    <mergeCell ref="E31:W31"/>
    <mergeCell ref="X28:Z28"/>
    <mergeCell ref="X29:Z29"/>
    <mergeCell ref="X30:Z30"/>
    <mergeCell ref="X31:Z31"/>
    <mergeCell ref="X41:Z41"/>
    <mergeCell ref="X42:Z42"/>
    <mergeCell ref="E41:W41"/>
    <mergeCell ref="E40:W40"/>
    <mergeCell ref="E42:W42"/>
    <mergeCell ref="X32:Z32"/>
    <mergeCell ref="X33:Z33"/>
    <mergeCell ref="X34:Z34"/>
    <mergeCell ref="X35:Z35"/>
    <mergeCell ref="X38:Z38"/>
    <mergeCell ref="X39:Z39"/>
    <mergeCell ref="X40:Z40"/>
    <mergeCell ref="E32:W32"/>
    <mergeCell ref="E33:W33"/>
    <mergeCell ref="E34:W34"/>
    <mergeCell ref="E35:W35"/>
    <mergeCell ref="E38:W38"/>
    <mergeCell ref="E39:W39"/>
    <mergeCell ref="A9:D9"/>
    <mergeCell ref="E9:W9"/>
    <mergeCell ref="X9:Z9"/>
    <mergeCell ref="AA9:AI9"/>
    <mergeCell ref="AJ9:AR9"/>
    <mergeCell ref="AS9:BA9"/>
    <mergeCell ref="A14:D14"/>
    <mergeCell ref="E14:W14"/>
    <mergeCell ref="X14:Z14"/>
    <mergeCell ref="AA14:AI14"/>
    <mergeCell ref="AJ14:AR14"/>
    <mergeCell ref="AS14:BA14"/>
    <mergeCell ref="A13:D13"/>
    <mergeCell ref="E13:W13"/>
    <mergeCell ref="X13:Z13"/>
    <mergeCell ref="AA13:AI13"/>
    <mergeCell ref="AJ13:AR13"/>
    <mergeCell ref="AS13:BA13"/>
    <mergeCell ref="A10:D10"/>
    <mergeCell ref="E10:W10"/>
    <mergeCell ref="X10:Z10"/>
    <mergeCell ref="AA10:AI10"/>
    <mergeCell ref="AJ10:AR10"/>
    <mergeCell ref="AS10:BA10"/>
    <mergeCell ref="A18:D18"/>
    <mergeCell ref="E18:W18"/>
    <mergeCell ref="X18:Z18"/>
    <mergeCell ref="AA18:AI18"/>
    <mergeCell ref="AJ18:AR18"/>
    <mergeCell ref="AS18:BA18"/>
    <mergeCell ref="A17:D17"/>
    <mergeCell ref="E17:W17"/>
    <mergeCell ref="X17:Z17"/>
    <mergeCell ref="AA17:AI17"/>
    <mergeCell ref="AJ17:AR17"/>
    <mergeCell ref="AS17:BA17"/>
    <mergeCell ref="A21:D21"/>
    <mergeCell ref="E21:W21"/>
    <mergeCell ref="X21:Z21"/>
    <mergeCell ref="AA21:AI21"/>
    <mergeCell ref="AJ21:AR21"/>
    <mergeCell ref="AS21:BA21"/>
    <mergeCell ref="A20:D20"/>
    <mergeCell ref="E20:W20"/>
    <mergeCell ref="X20:Z20"/>
    <mergeCell ref="AA20:AI20"/>
    <mergeCell ref="AJ20:AR20"/>
    <mergeCell ref="AS20:BA20"/>
    <mergeCell ref="A26:D26"/>
    <mergeCell ref="E26:W26"/>
    <mergeCell ref="X26:Z26"/>
    <mergeCell ref="AA26:AI26"/>
    <mergeCell ref="AJ26:AR26"/>
    <mergeCell ref="AS26:BA26"/>
    <mergeCell ref="A27:D27"/>
    <mergeCell ref="E27:W27"/>
    <mergeCell ref="X27:Z27"/>
    <mergeCell ref="AA27:AI27"/>
    <mergeCell ref="AJ27:AR27"/>
    <mergeCell ref="AS27:BA27"/>
    <mergeCell ref="A37:D37"/>
    <mergeCell ref="E37:W37"/>
    <mergeCell ref="X37:Z37"/>
    <mergeCell ref="AA37:AI37"/>
    <mergeCell ref="AJ37:AR37"/>
    <mergeCell ref="AS37:BA37"/>
    <mergeCell ref="A36:D36"/>
    <mergeCell ref="E36:W36"/>
    <mergeCell ref="X36:Z36"/>
    <mergeCell ref="AA36:AI36"/>
    <mergeCell ref="AJ36:AR36"/>
    <mergeCell ref="AS36:BA36"/>
  </mergeCells>
  <printOptions/>
  <pageMargins left="0.54" right="0.3937007874015748" top="0.3937007874015748" bottom="0.3937007874015748" header="0.2755905511811024" footer="0.2755905511811024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I50"/>
  <sheetViews>
    <sheetView zoomScalePageLayoutView="0" workbookViewId="0" topLeftCell="A1">
      <selection activeCell="F28" sqref="F28:F29"/>
    </sheetView>
  </sheetViews>
  <sheetFormatPr defaultColWidth="8.875" defaultRowHeight="12.75"/>
  <cols>
    <col min="1" max="1" width="3.625" style="36" customWidth="1"/>
    <col min="2" max="2" width="49.75390625" style="36" customWidth="1"/>
    <col min="3" max="3" width="17.25390625" style="36" bestFit="1" customWidth="1"/>
    <col min="4" max="16384" width="8.875" style="36" customWidth="1"/>
  </cols>
  <sheetData>
    <row r="1" spans="2:5" s="37" customFormat="1" ht="18">
      <c r="B1" s="238" t="s">
        <v>120</v>
      </c>
      <c r="C1" s="238"/>
      <c r="D1" s="238"/>
      <c r="E1" s="238"/>
    </row>
    <row r="2" spans="2:5" s="37" customFormat="1" ht="18">
      <c r="B2" s="238" t="s">
        <v>121</v>
      </c>
      <c r="C2" s="238"/>
      <c r="D2" s="238"/>
      <c r="E2" s="238"/>
    </row>
    <row r="3" spans="2:5" ht="13.5" thickBot="1">
      <c r="B3" s="44"/>
      <c r="C3" s="44"/>
      <c r="D3" s="44"/>
      <c r="E3" s="44"/>
    </row>
    <row r="4" spans="2:5" s="38" customFormat="1" ht="12.75">
      <c r="B4" s="45" t="s">
        <v>81</v>
      </c>
      <c r="C4" s="46"/>
      <c r="D4" s="46"/>
      <c r="E4" s="47"/>
    </row>
    <row r="5" spans="2:5" s="38" customFormat="1" ht="12.75">
      <c r="B5" s="48"/>
      <c r="C5" s="49"/>
      <c r="D5" s="49"/>
      <c r="E5" s="50"/>
    </row>
    <row r="6" spans="2:5" s="38" customFormat="1" ht="15.75">
      <c r="B6" s="51"/>
      <c r="C6" s="70">
        <v>2012</v>
      </c>
      <c r="D6" s="70">
        <v>2011</v>
      </c>
      <c r="E6" s="71">
        <v>2010</v>
      </c>
    </row>
    <row r="7" spans="2:5" s="38" customFormat="1" ht="12.75" customHeight="1">
      <c r="B7" s="54" t="s">
        <v>122</v>
      </c>
      <c r="C7" s="64"/>
      <c r="D7" s="65"/>
      <c r="E7" s="66"/>
    </row>
    <row r="8" spans="2:5" s="38" customFormat="1" ht="15.75">
      <c r="B8" s="56" t="s">
        <v>123</v>
      </c>
      <c r="C8" s="72">
        <f>Лист1!AA24</f>
        <v>381</v>
      </c>
      <c r="D8" s="71">
        <f>Лист1!AJ24</f>
        <v>199</v>
      </c>
      <c r="E8" s="71">
        <f>Лист1!AS24</f>
        <v>122</v>
      </c>
    </row>
    <row r="9" spans="2:5" s="38" customFormat="1" ht="15.75">
      <c r="B9" s="56" t="s">
        <v>124</v>
      </c>
      <c r="C9" s="67">
        <f>Лист1!AA35</f>
        <v>451693</v>
      </c>
      <c r="D9" s="68">
        <f>Лист1!AJ35</f>
        <v>405489</v>
      </c>
      <c r="E9" s="69">
        <f>Лист1!AS35</f>
        <v>292146</v>
      </c>
    </row>
    <row r="10" spans="2:5" s="38" customFormat="1" ht="15.75">
      <c r="B10" s="56" t="s">
        <v>125</v>
      </c>
      <c r="C10" s="70"/>
      <c r="D10" s="70"/>
      <c r="E10" s="71"/>
    </row>
    <row r="11" spans="2:5" s="38" customFormat="1" ht="15.75">
      <c r="B11" s="56" t="s">
        <v>126</v>
      </c>
      <c r="C11" s="68"/>
      <c r="D11" s="68"/>
      <c r="E11" s="69"/>
    </row>
    <row r="12" spans="2:5" s="38" customFormat="1" ht="15">
      <c r="B12" s="57" t="s">
        <v>127</v>
      </c>
      <c r="C12" s="239">
        <f>Лист1!AA39+Лист1!AA60</f>
        <v>38877</v>
      </c>
      <c r="D12" s="237">
        <f>Лист1!AJ39+Лист1!AJ60</f>
        <v>1377</v>
      </c>
      <c r="E12" s="236">
        <f>Лист1!AS39+Лист1!AS60</f>
        <v>6704</v>
      </c>
    </row>
    <row r="13" spans="2:5" s="38" customFormat="1" ht="18">
      <c r="B13" s="58" t="s">
        <v>155</v>
      </c>
      <c r="C13" s="237"/>
      <c r="D13" s="237"/>
      <c r="E13" s="236"/>
    </row>
    <row r="14" spans="2:5" s="38" customFormat="1" ht="18">
      <c r="B14" s="56" t="s">
        <v>156</v>
      </c>
      <c r="C14" s="73">
        <f>Лист1!AA43+Лист1!AA42</f>
        <v>15006</v>
      </c>
      <c r="D14" s="74">
        <f>Лист1!AJ43+Лист1!AJ42</f>
        <v>20448</v>
      </c>
      <c r="E14" s="75">
        <f>Лист1!AS43+Лист1!AS42</f>
        <v>0</v>
      </c>
    </row>
    <row r="15" spans="2:5" s="38" customFormat="1" ht="15.75">
      <c r="B15" s="56" t="s">
        <v>128</v>
      </c>
      <c r="C15" s="67">
        <f>Лист1!AA48</f>
        <v>167996</v>
      </c>
      <c r="D15" s="68">
        <f>Лист1!AJ48</f>
        <v>176880</v>
      </c>
      <c r="E15" s="69">
        <f>Лист1!AS48</f>
        <v>135427</v>
      </c>
    </row>
    <row r="16" spans="2:5" s="38" customFormat="1" ht="15">
      <c r="B16" s="57" t="s">
        <v>129</v>
      </c>
      <c r="C16" s="239">
        <f>Лист1!AA54</f>
        <v>27027</v>
      </c>
      <c r="D16" s="237">
        <f>Лист1!AJ54</f>
        <v>29794</v>
      </c>
      <c r="E16" s="236">
        <f>Лист1!AS54</f>
        <v>19348</v>
      </c>
    </row>
    <row r="17" spans="2:5" s="38" customFormat="1" ht="15">
      <c r="B17" s="58" t="s">
        <v>130</v>
      </c>
      <c r="C17" s="237"/>
      <c r="D17" s="237"/>
      <c r="E17" s="236"/>
    </row>
    <row r="18" spans="2:5" s="38" customFormat="1" ht="18">
      <c r="B18" s="56" t="s">
        <v>157</v>
      </c>
      <c r="C18" s="72">
        <f>Лист1!AA57</f>
        <v>74956</v>
      </c>
      <c r="D18" s="70">
        <f>Лист1!AJ57</f>
        <v>44712</v>
      </c>
      <c r="E18" s="71">
        <f>Лист1!AS57</f>
        <v>116791</v>
      </c>
    </row>
    <row r="19" spans="2:5" s="38" customFormat="1" ht="15.75">
      <c r="B19" s="56" t="s">
        <v>131</v>
      </c>
      <c r="C19" s="67">
        <f>Лист1!AA63</f>
        <v>40438</v>
      </c>
      <c r="D19" s="68">
        <f>Лист1!AJ63</f>
        <v>98870</v>
      </c>
      <c r="E19" s="69">
        <f>Лист1!AS63</f>
        <v>34817</v>
      </c>
    </row>
    <row r="20" spans="2:5" s="38" customFormat="1" ht="15.75">
      <c r="B20" s="56" t="s">
        <v>132</v>
      </c>
      <c r="C20" s="72">
        <f>Лист1!AA67</f>
        <v>2673</v>
      </c>
      <c r="D20" s="70">
        <f>Лист1!AJ67</f>
        <v>6738</v>
      </c>
      <c r="E20" s="71">
        <f>Лист1!AS67</f>
        <v>1672</v>
      </c>
    </row>
    <row r="21" spans="2:5" s="38" customFormat="1" ht="15">
      <c r="B21" s="57" t="s">
        <v>133</v>
      </c>
      <c r="C21" s="236">
        <f>SUM(C8:C20)</f>
        <v>819047</v>
      </c>
      <c r="D21" s="236">
        <f>SUM(D8:D20)</f>
        <v>784507</v>
      </c>
      <c r="E21" s="236">
        <f>SUM(E8:E20)</f>
        <v>607027</v>
      </c>
    </row>
    <row r="22" spans="2:5" s="38" customFormat="1" ht="15">
      <c r="B22" s="58" t="s">
        <v>134</v>
      </c>
      <c r="C22" s="236"/>
      <c r="D22" s="236"/>
      <c r="E22" s="236"/>
    </row>
    <row r="23" spans="2:5" s="38" customFormat="1" ht="15.75">
      <c r="B23" s="59" t="s">
        <v>135</v>
      </c>
      <c r="C23" s="64"/>
      <c r="D23" s="65"/>
      <c r="E23" s="66"/>
    </row>
    <row r="24" spans="2:5" s="38" customFormat="1" ht="15">
      <c r="B24" s="57" t="s">
        <v>136</v>
      </c>
      <c r="C24" s="237"/>
      <c r="D24" s="237"/>
      <c r="E24" s="236"/>
    </row>
    <row r="25" spans="2:5" s="38" customFormat="1" ht="15">
      <c r="B25" s="58" t="s">
        <v>137</v>
      </c>
      <c r="C25" s="237"/>
      <c r="D25" s="237"/>
      <c r="E25" s="236"/>
    </row>
    <row r="26" spans="2:5" s="38" customFormat="1" ht="12.75" customHeight="1">
      <c r="B26" s="60" t="s">
        <v>158</v>
      </c>
      <c r="C26" s="67">
        <f>Лист2!AA26</f>
        <v>0</v>
      </c>
      <c r="D26" s="68">
        <f>Лист2!AJ26</f>
        <v>675</v>
      </c>
      <c r="E26" s="69">
        <f>Лист2!AS26</f>
        <v>9532</v>
      </c>
    </row>
    <row r="27" spans="2:5" s="38" customFormat="1" ht="15">
      <c r="B27" s="57" t="s">
        <v>138</v>
      </c>
      <c r="C27" s="237"/>
      <c r="D27" s="237"/>
      <c r="E27" s="236"/>
    </row>
    <row r="28" spans="2:5" s="38" customFormat="1" ht="15">
      <c r="B28" s="58" t="s">
        <v>137</v>
      </c>
      <c r="C28" s="237"/>
      <c r="D28" s="237"/>
      <c r="E28" s="236"/>
    </row>
    <row r="29" spans="2:5" s="38" customFormat="1" ht="15.75">
      <c r="B29" s="56" t="s">
        <v>139</v>
      </c>
      <c r="C29" s="67">
        <f>Лист2!AA35</f>
        <v>72303</v>
      </c>
      <c r="D29" s="68">
        <f>Лист2!AJ35</f>
        <v>188621</v>
      </c>
      <c r="E29" s="69">
        <f>Лист2!AS35</f>
        <v>61608</v>
      </c>
    </row>
    <row r="30" spans="2:5" s="38" customFormat="1" ht="15">
      <c r="B30" s="57" t="s">
        <v>140</v>
      </c>
      <c r="C30" s="237"/>
      <c r="D30" s="237"/>
      <c r="E30" s="236"/>
    </row>
    <row r="31" spans="2:5" s="38" customFormat="1" ht="15">
      <c r="B31" s="58" t="s">
        <v>141</v>
      </c>
      <c r="C31" s="237"/>
      <c r="D31" s="237"/>
      <c r="E31" s="236"/>
    </row>
    <row r="32" spans="2:5" s="38" customFormat="1" ht="15.75">
      <c r="B32" s="56" t="s">
        <v>142</v>
      </c>
      <c r="C32" s="68"/>
      <c r="D32" s="68"/>
      <c r="E32" s="69"/>
    </row>
    <row r="33" spans="2:5" s="38" customFormat="1" ht="18">
      <c r="B33" s="56" t="s">
        <v>159</v>
      </c>
      <c r="C33" s="72">
        <f>Лист2!AA39</f>
        <v>20877</v>
      </c>
      <c r="D33" s="70">
        <f>Лист2!AJ39</f>
        <v>14411</v>
      </c>
      <c r="E33" s="71">
        <f>Лист2!AS39</f>
        <v>0</v>
      </c>
    </row>
    <row r="34" spans="2:5" s="38" customFormat="1" ht="12.75" customHeight="1">
      <c r="B34" s="61" t="s">
        <v>143</v>
      </c>
      <c r="C34" s="236">
        <f>SUM(C24:C33)</f>
        <v>93180</v>
      </c>
      <c r="D34" s="236">
        <f>SUM(D24:D33)</f>
        <v>203707</v>
      </c>
      <c r="E34" s="236">
        <f>SUM(E24:E33)</f>
        <v>71140</v>
      </c>
    </row>
    <row r="35" spans="2:5" s="38" customFormat="1" ht="15">
      <c r="B35" s="58" t="s">
        <v>144</v>
      </c>
      <c r="C35" s="236"/>
      <c r="D35" s="236"/>
      <c r="E35" s="236"/>
    </row>
    <row r="36" spans="2:5" s="38" customFormat="1" ht="15.75" thickBot="1">
      <c r="B36" s="57" t="s">
        <v>145</v>
      </c>
      <c r="C36" s="235">
        <f>C21-C34</f>
        <v>725867</v>
      </c>
      <c r="D36" s="235">
        <f>D21-D34</f>
        <v>580800</v>
      </c>
      <c r="E36" s="235">
        <f>E21-E34</f>
        <v>535887</v>
      </c>
    </row>
    <row r="37" spans="2:5" s="38" customFormat="1" ht="15.75" thickBot="1">
      <c r="B37" s="62" t="s">
        <v>146</v>
      </c>
      <c r="C37" s="235"/>
      <c r="D37" s="235"/>
      <c r="E37" s="235"/>
    </row>
    <row r="38" spans="2:5" s="38" customFormat="1" ht="15.75" thickBot="1">
      <c r="B38" s="62" t="s">
        <v>147</v>
      </c>
      <c r="C38" s="235"/>
      <c r="D38" s="235"/>
      <c r="E38" s="235"/>
    </row>
    <row r="39" spans="2:5" s="38" customFormat="1" ht="15.75" thickBot="1">
      <c r="B39" s="63" t="s">
        <v>148</v>
      </c>
      <c r="C39" s="235"/>
      <c r="D39" s="235"/>
      <c r="E39" s="235"/>
    </row>
    <row r="40" spans="2:5" s="39" customFormat="1" ht="8.25">
      <c r="B40" s="52"/>
      <c r="C40" s="52"/>
      <c r="D40" s="52"/>
      <c r="E40" s="52"/>
    </row>
    <row r="41" spans="1:61" s="41" customFormat="1" ht="11.25">
      <c r="A41" s="42">
        <v>1</v>
      </c>
      <c r="B41" s="233" t="s">
        <v>149</v>
      </c>
      <c r="C41" s="233"/>
      <c r="D41" s="233"/>
      <c r="E41" s="23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</row>
    <row r="42" spans="1:61" s="41" customFormat="1" ht="11.25">
      <c r="A42" s="42">
        <v>2</v>
      </c>
      <c r="B42" s="233" t="s">
        <v>150</v>
      </c>
      <c r="C42" s="233"/>
      <c r="D42" s="233"/>
      <c r="E42" s="23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</row>
    <row r="43" spans="1:61" s="41" customFormat="1" ht="11.25">
      <c r="A43" s="42">
        <v>3</v>
      </c>
      <c r="B43" s="233" t="s">
        <v>151</v>
      </c>
      <c r="C43" s="233"/>
      <c r="D43" s="233"/>
      <c r="E43" s="23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</row>
    <row r="44" spans="1:61" s="41" customFormat="1" ht="11.25">
      <c r="A44" s="42">
        <v>4</v>
      </c>
      <c r="B44" s="233" t="s">
        <v>152</v>
      </c>
      <c r="C44" s="233"/>
      <c r="D44" s="233"/>
      <c r="E44" s="23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</row>
    <row r="45" spans="1:61" s="41" customFormat="1" ht="19.5" customHeight="1">
      <c r="A45" s="42">
        <v>5</v>
      </c>
      <c r="B45" s="233" t="s">
        <v>153</v>
      </c>
      <c r="C45" s="233"/>
      <c r="D45" s="233"/>
      <c r="E45" s="23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</row>
    <row r="46" spans="2:61" ht="12.75">
      <c r="B46" s="53"/>
      <c r="C46" s="233"/>
      <c r="D46" s="233"/>
      <c r="E46" s="233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</row>
    <row r="47" spans="2:61" ht="12.75">
      <c r="B47" s="53"/>
      <c r="C47" s="233"/>
      <c r="D47" s="233"/>
      <c r="E47" s="233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</row>
    <row r="48" spans="2:61" ht="15.75">
      <c r="B48" s="76" t="s">
        <v>154</v>
      </c>
      <c r="C48" s="77"/>
      <c r="D48" s="77" t="s">
        <v>79</v>
      </c>
      <c r="E48" s="55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</row>
    <row r="49" spans="2:61" ht="12.75">
      <c r="B49" s="40"/>
      <c r="C49" s="234"/>
      <c r="D49" s="234"/>
      <c r="E49" s="234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</row>
    <row r="50" spans="2:61" ht="12.75">
      <c r="B50" s="40"/>
      <c r="C50" s="234"/>
      <c r="D50" s="234"/>
      <c r="E50" s="234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</row>
  </sheetData>
  <sheetProtection/>
  <mergeCells count="35">
    <mergeCell ref="B1:E1"/>
    <mergeCell ref="B2:E2"/>
    <mergeCell ref="C16:C17"/>
    <mergeCell ref="D16:D17"/>
    <mergeCell ref="E16:E17"/>
    <mergeCell ref="C12:C13"/>
    <mergeCell ref="D12:D13"/>
    <mergeCell ref="E12:E13"/>
    <mergeCell ref="C24:C25"/>
    <mergeCell ref="D24:D25"/>
    <mergeCell ref="E24:E25"/>
    <mergeCell ref="C21:C22"/>
    <mergeCell ref="D21:D22"/>
    <mergeCell ref="E21:E22"/>
    <mergeCell ref="C30:C31"/>
    <mergeCell ref="D30:D31"/>
    <mergeCell ref="E30:E31"/>
    <mergeCell ref="C27:C28"/>
    <mergeCell ref="D27:D28"/>
    <mergeCell ref="E27:E28"/>
    <mergeCell ref="C36:C39"/>
    <mergeCell ref="D36:D39"/>
    <mergeCell ref="E36:E39"/>
    <mergeCell ref="C34:C35"/>
    <mergeCell ref="D34:D35"/>
    <mergeCell ref="E34:E35"/>
    <mergeCell ref="C46:E46"/>
    <mergeCell ref="C47:E47"/>
    <mergeCell ref="C49:E49"/>
    <mergeCell ref="C50:E50"/>
    <mergeCell ref="B41:E41"/>
    <mergeCell ref="B42:E42"/>
    <mergeCell ref="B43:E43"/>
    <mergeCell ref="B44:E44"/>
    <mergeCell ref="B45:E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Svet</cp:lastModifiedBy>
  <cp:lastPrinted>2013-03-30T11:49:44Z</cp:lastPrinted>
  <dcterms:created xsi:type="dcterms:W3CDTF">2001-08-07T06:00:02Z</dcterms:created>
  <dcterms:modified xsi:type="dcterms:W3CDTF">2013-04-04T10:16:35Z</dcterms:modified>
  <cp:category/>
  <cp:version/>
  <cp:contentType/>
  <cp:contentStatus/>
</cp:coreProperties>
</file>