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191" windowWidth="11520" windowHeight="931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<sst xmlns="http://schemas.openxmlformats.org/spreadsheetml/2006/main" count="130" uniqueCount="95">
  <si>
    <t>Бухгалтерский баланс</t>
  </si>
  <si>
    <t>Коды</t>
  </si>
  <si>
    <t>0710001</t>
  </si>
  <si>
    <t>на</t>
  </si>
  <si>
    <t>Организация</t>
  </si>
  <si>
    <t>по ОКПО</t>
  </si>
  <si>
    <t>Идентификационный номер налогоплательщика</t>
  </si>
  <si>
    <t>Организационно-правовая форма / форма собственности</t>
  </si>
  <si>
    <t>ИНН</t>
  </si>
  <si>
    <t>по ОКОПФ/ОКФС</t>
  </si>
  <si>
    <t>по ОКЕИ</t>
  </si>
  <si>
    <t>I.  ВНЕОБОРОТНЫЕ АКТИВЫ</t>
  </si>
  <si>
    <t>Прочие внеоборотные активы</t>
  </si>
  <si>
    <t>Форма 0710001 с. 2</t>
  </si>
  <si>
    <t>II. ОБОРОТНЫЕ АКТИВЫ</t>
  </si>
  <si>
    <t>Запасы</t>
  </si>
  <si>
    <t>Денежные средства</t>
  </si>
  <si>
    <t>Прочие оборотные активы</t>
  </si>
  <si>
    <t>Кредиторская задолженность</t>
  </si>
  <si>
    <t>Руководитель</t>
  </si>
  <si>
    <t>Главный бухгалтер</t>
  </si>
  <si>
    <t>(подпись)</t>
  </si>
  <si>
    <t>(расшифровка подписи)</t>
  </si>
  <si>
    <t>г.</t>
  </si>
  <si>
    <t>20</t>
  </si>
  <si>
    <t>по ОКВЭД</t>
  </si>
  <si>
    <t>Нематериальные активы</t>
  </si>
  <si>
    <t>Основные средства</t>
  </si>
  <si>
    <t>Резервный капитал</t>
  </si>
  <si>
    <t>Резервы предстоящих расходов</t>
  </si>
  <si>
    <t>Итого по разделу I</t>
  </si>
  <si>
    <t>Итого по разделу II</t>
  </si>
  <si>
    <t>Итого по разделу III</t>
  </si>
  <si>
    <t>Отложенные налоговые обязательства</t>
  </si>
  <si>
    <t>Итого по разделу IV</t>
  </si>
  <si>
    <t>Итого по разделу V</t>
  </si>
  <si>
    <t>«</t>
  </si>
  <si>
    <t>»</t>
  </si>
  <si>
    <t>БАЛАНС</t>
  </si>
  <si>
    <t>Местонахождение (адрес)</t>
  </si>
  <si>
    <t>Отложенные налоговые активы</t>
  </si>
  <si>
    <t>Доходы будущих периодов</t>
  </si>
  <si>
    <t>Форма по ОКУД</t>
  </si>
  <si>
    <t>Дата (число, месяц, год)</t>
  </si>
  <si>
    <t>деятельности</t>
  </si>
  <si>
    <t>Вид экономической</t>
  </si>
  <si>
    <t>АКТИВ</t>
  </si>
  <si>
    <t>Поясне-</t>
  </si>
  <si>
    <t>На</t>
  </si>
  <si>
    <t>На 31 декабря</t>
  </si>
  <si>
    <t>Финансовые вложения</t>
  </si>
  <si>
    <t>Дебиторская задолженность</t>
  </si>
  <si>
    <t>Результаты исследований и разработок</t>
  </si>
  <si>
    <t>ПАССИВ</t>
  </si>
  <si>
    <t>Переоценка внеоборотных активов</t>
  </si>
  <si>
    <t>Заемные средства</t>
  </si>
  <si>
    <t>Прочие обязательства</t>
  </si>
  <si>
    <t>Утв. приказом Минфина РФ</t>
  </si>
  <si>
    <t>от 2 июля 2010 г. № 66н</t>
  </si>
  <si>
    <t>IV. ДОЛГОСРОЧНЫЕ</t>
  </si>
  <si>
    <t>ОБЯЗАТЕЛЬСТВА</t>
  </si>
  <si>
    <t>V. КРАТКОСРОЧНЫЕ</t>
  </si>
  <si>
    <t>Код</t>
  </si>
  <si>
    <t>Доходные вложения в материальные ценности</t>
  </si>
  <si>
    <t>Налог на добавленную стоимость по приобретенным ценностям</t>
  </si>
  <si>
    <t>11</t>
  </si>
  <si>
    <t>Открытое акционерное общество "Всероссийский научно-исследовательский, проектно-конструкторский и технологический институт кабельной промышленности"</t>
  </si>
  <si>
    <t>00217053</t>
  </si>
  <si>
    <t>2011</t>
  </si>
  <si>
    <t>7722002521</t>
  </si>
  <si>
    <t>наука</t>
  </si>
  <si>
    <t>73,10</t>
  </si>
  <si>
    <t>Открытое акционерное общество / Частная собственность</t>
  </si>
  <si>
    <t>47</t>
  </si>
  <si>
    <t>16</t>
  </si>
  <si>
    <r>
      <t>Единица измерения: тыс. руб. (</t>
    </r>
    <r>
      <rPr>
        <strike/>
        <sz val="9"/>
        <rFont val="Arial"/>
        <family val="2"/>
      </rPr>
      <t>млн. руб.</t>
    </r>
    <r>
      <rPr>
        <sz val="9"/>
        <rFont val="Arial"/>
        <family val="2"/>
      </rPr>
      <t>)</t>
    </r>
  </si>
  <si>
    <r>
      <t>384(</t>
    </r>
    <r>
      <rPr>
        <strike/>
        <sz val="9"/>
        <rFont val="Arial"/>
        <family val="2"/>
      </rPr>
      <t>385</t>
    </r>
    <r>
      <rPr>
        <sz val="9"/>
        <rFont val="Arial"/>
        <family val="2"/>
      </rPr>
      <t>)</t>
    </r>
  </si>
  <si>
    <t>111024, г.Москва, шоссе Энтузиастов, д.5</t>
  </si>
  <si>
    <t>10</t>
  </si>
  <si>
    <t>09</t>
  </si>
  <si>
    <t>Нераспределенная прибыль (непокрытый убыток)</t>
  </si>
  <si>
    <r>
      <t xml:space="preserve">Уставный капитал </t>
    </r>
    <r>
      <rPr>
        <sz val="8"/>
        <rFont val="Arial"/>
        <family val="2"/>
      </rPr>
      <t>(складочный капитал, уставный фонд, вклады товарищей)</t>
    </r>
  </si>
  <si>
    <t>Собственные акции, выкупленные у акционеров</t>
  </si>
  <si>
    <r>
      <t>Добавочный капитал (</t>
    </r>
    <r>
      <rPr>
        <sz val="9"/>
        <rFont val="Arial"/>
        <family val="2"/>
      </rPr>
      <t>без переоценки</t>
    </r>
    <r>
      <rPr>
        <sz val="10"/>
        <rFont val="Arial"/>
        <family val="2"/>
      </rPr>
      <t>)</t>
    </r>
  </si>
  <si>
    <t>Г.И.Мещанов</t>
  </si>
  <si>
    <t>Н.С.Татаркина</t>
  </si>
  <si>
    <t>Наименование показателя</t>
  </si>
  <si>
    <t>ния</t>
  </si>
  <si>
    <t>III. КАПИТАЛ И РЕЗЕРВЫ</t>
  </si>
  <si>
    <t>31 декабря</t>
  </si>
  <si>
    <t>31</t>
  </si>
  <si>
    <t>12</t>
  </si>
  <si>
    <t>26</t>
  </si>
  <si>
    <t>марта</t>
  </si>
  <si>
    <t>Оценочные обязательства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</si>
</sst>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sz val="8"/>
      <name val="Arial Cyr"/>
      <family val="0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trike/>
      <sz val="9"/>
      <name val="Arial"/>
      <family val="2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hair"/>
      <top/>
      <bottom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6" fillId="0" borderId="14" xfId="0" applyFont="1" applyBorder="1" applyAlignment="1">
      <alignment horizontal="left"/>
    </xf>
    <xf numFmtId="164" fontId="4" fillId="0" borderId="0" xfId="0" applyNumberFormat="1" applyFont="1" applyAlignment="1">
      <alignment/>
    </xf>
    <xf numFmtId="164" fontId="4" fillId="0" borderId="15" xfId="58" applyNumberFormat="1" applyFont="1" applyBorder="1" applyAlignment="1">
      <alignment horizontal="right"/>
    </xf>
    <xf numFmtId="164" fontId="4" fillId="0" borderId="16" xfId="58" applyNumberFormat="1" applyFont="1" applyBorder="1" applyAlignment="1">
      <alignment horizontal="right"/>
    </xf>
    <xf numFmtId="164" fontId="4" fillId="0" borderId="17" xfId="58" applyNumberFormat="1" applyFont="1" applyBorder="1" applyAlignment="1">
      <alignment horizontal="right"/>
    </xf>
    <xf numFmtId="164" fontId="4" fillId="0" borderId="18" xfId="58" applyNumberFormat="1" applyFont="1" applyBorder="1" applyAlignment="1">
      <alignment horizontal="right"/>
    </xf>
    <xf numFmtId="164" fontId="4" fillId="0" borderId="19" xfId="58" applyNumberFormat="1" applyFont="1" applyBorder="1" applyAlignment="1">
      <alignment horizontal="right"/>
    </xf>
    <xf numFmtId="164" fontId="4" fillId="0" borderId="20" xfId="58" applyNumberFormat="1" applyFont="1" applyBorder="1" applyAlignment="1">
      <alignment horizontal="right"/>
    </xf>
    <xf numFmtId="164" fontId="4" fillId="0" borderId="21" xfId="58" applyNumberFormat="1" applyFont="1" applyBorder="1" applyAlignment="1">
      <alignment horizontal="right"/>
    </xf>
    <xf numFmtId="164" fontId="4" fillId="0" borderId="22" xfId="58" applyNumberFormat="1" applyFont="1" applyBorder="1" applyAlignment="1">
      <alignment horizontal="right"/>
    </xf>
    <xf numFmtId="164" fontId="4" fillId="0" borderId="23" xfId="58" applyNumberFormat="1" applyFont="1" applyBorder="1" applyAlignment="1">
      <alignment horizontal="right"/>
    </xf>
    <xf numFmtId="164" fontId="4" fillId="0" borderId="24" xfId="58" applyNumberFormat="1" applyFont="1" applyBorder="1" applyAlignment="1">
      <alignment horizontal="right"/>
    </xf>
    <xf numFmtId="164" fontId="4" fillId="0" borderId="25" xfId="58" applyNumberFormat="1" applyFont="1" applyBorder="1" applyAlignment="1">
      <alignment horizontal="right"/>
    </xf>
    <xf numFmtId="164" fontId="4" fillId="0" borderId="26" xfId="58" applyNumberFormat="1" applyFont="1" applyBorder="1" applyAlignment="1">
      <alignment horizontal="right"/>
    </xf>
    <xf numFmtId="164" fontId="4" fillId="0" borderId="27" xfId="58" applyNumberFormat="1" applyFont="1" applyBorder="1" applyAlignment="1">
      <alignment horizontal="right"/>
    </xf>
    <xf numFmtId="164" fontId="4" fillId="0" borderId="28" xfId="58" applyNumberFormat="1" applyFont="1" applyBorder="1" applyAlignment="1">
      <alignment horizontal="right"/>
    </xf>
    <xf numFmtId="164" fontId="4" fillId="0" borderId="29" xfId="58" applyNumberFormat="1" applyFont="1" applyBorder="1" applyAlignment="1">
      <alignment horizontal="right"/>
    </xf>
    <xf numFmtId="164" fontId="4" fillId="0" borderId="30" xfId="58" applyNumberFormat="1" applyFont="1" applyBorder="1" applyAlignment="1">
      <alignment horizontal="right"/>
    </xf>
    <xf numFmtId="164" fontId="4" fillId="0" borderId="31" xfId="58" applyNumberFormat="1" applyFont="1" applyBorder="1" applyAlignment="1">
      <alignment horizontal="right"/>
    </xf>
    <xf numFmtId="164" fontId="4" fillId="0" borderId="32" xfId="58" applyNumberFormat="1" applyFont="1" applyBorder="1" applyAlignment="1">
      <alignment horizontal="right"/>
    </xf>
    <xf numFmtId="164" fontId="4" fillId="0" borderId="13" xfId="58" applyNumberFormat="1" applyFont="1" applyBorder="1" applyAlignment="1">
      <alignment horizontal="right"/>
    </xf>
    <xf numFmtId="164" fontId="4" fillId="0" borderId="0" xfId="58" applyNumberFormat="1" applyFont="1" applyBorder="1" applyAlignment="1">
      <alignment horizontal="right"/>
    </xf>
    <xf numFmtId="164" fontId="4" fillId="0" borderId="12" xfId="58" applyNumberFormat="1" applyFont="1" applyBorder="1" applyAlignment="1">
      <alignment horizontal="right"/>
    </xf>
    <xf numFmtId="164" fontId="4" fillId="0" borderId="10" xfId="58" applyNumberFormat="1" applyFont="1" applyBorder="1" applyAlignment="1">
      <alignment horizontal="right"/>
    </xf>
    <xf numFmtId="164" fontId="4" fillId="0" borderId="33" xfId="58" applyNumberFormat="1" applyFont="1" applyBorder="1" applyAlignment="1">
      <alignment horizontal="right"/>
    </xf>
    <xf numFmtId="164" fontId="4" fillId="0" borderId="34" xfId="58" applyNumberFormat="1" applyFont="1" applyBorder="1" applyAlignment="1">
      <alignment horizontal="right"/>
    </xf>
    <xf numFmtId="164" fontId="4" fillId="0" borderId="35" xfId="58" applyNumberFormat="1" applyFont="1" applyBorder="1" applyAlignment="1">
      <alignment horizontal="right"/>
    </xf>
    <xf numFmtId="164" fontId="4" fillId="0" borderId="36" xfId="58" applyNumberFormat="1" applyFont="1" applyBorder="1" applyAlignment="1">
      <alignment horizontal="right"/>
    </xf>
    <xf numFmtId="164" fontId="4" fillId="0" borderId="11" xfId="58" applyNumberFormat="1" applyFont="1" applyBorder="1" applyAlignment="1">
      <alignment horizontal="right"/>
    </xf>
    <xf numFmtId="164" fontId="4" fillId="0" borderId="37" xfId="58" applyNumberFormat="1" applyFont="1" applyBorder="1" applyAlignment="1">
      <alignment horizontal="right"/>
    </xf>
    <xf numFmtId="164" fontId="4" fillId="0" borderId="38" xfId="58" applyNumberFormat="1" applyFont="1" applyBorder="1" applyAlignment="1">
      <alignment horizontal="right"/>
    </xf>
    <xf numFmtId="164" fontId="4" fillId="0" borderId="14" xfId="58" applyNumberFormat="1" applyFont="1" applyBorder="1" applyAlignment="1">
      <alignment horizontal="right"/>
    </xf>
    <xf numFmtId="164" fontId="4" fillId="0" borderId="39" xfId="58" applyNumberFormat="1" applyFont="1" applyBorder="1" applyAlignment="1">
      <alignment horizontal="right"/>
    </xf>
    <xf numFmtId="164" fontId="4" fillId="0" borderId="40" xfId="58" applyNumberFormat="1" applyFont="1" applyBorder="1" applyAlignment="1">
      <alignment horizontal="right"/>
    </xf>
    <xf numFmtId="164" fontId="4" fillId="0" borderId="41" xfId="58" applyNumberFormat="1" applyFont="1" applyBorder="1" applyAlignment="1">
      <alignment horizontal="right"/>
    </xf>
    <xf numFmtId="164" fontId="4" fillId="0" borderId="42" xfId="58" applyNumberFormat="1" applyFont="1" applyBorder="1" applyAlignment="1">
      <alignment horizontal="right"/>
    </xf>
    <xf numFmtId="164" fontId="4" fillId="0" borderId="43" xfId="58" applyNumberFormat="1" applyFont="1" applyBorder="1" applyAlignment="1">
      <alignment horizontal="right"/>
    </xf>
    <xf numFmtId="164" fontId="4" fillId="0" borderId="44" xfId="58" applyNumberFormat="1" applyFont="1" applyBorder="1" applyAlignment="1">
      <alignment horizontal="right"/>
    </xf>
    <xf numFmtId="164" fontId="4" fillId="0" borderId="45" xfId="58" applyNumberFormat="1" applyFont="1" applyBorder="1" applyAlignment="1">
      <alignment horizontal="right"/>
    </xf>
    <xf numFmtId="164" fontId="4" fillId="0" borderId="46" xfId="58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14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164" fontId="4" fillId="0" borderId="53" xfId="58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164" fontId="4" fillId="0" borderId="54" xfId="58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49" fontId="6" fillId="0" borderId="42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55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11" xfId="0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right"/>
    </xf>
    <xf numFmtId="0" fontId="4" fillId="0" borderId="38" xfId="0" applyFont="1" applyBorder="1" applyAlignment="1">
      <alignment/>
    </xf>
    <xf numFmtId="0" fontId="0" fillId="0" borderId="14" xfId="0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49" fontId="4" fillId="0" borderId="38" xfId="0" applyNumberFormat="1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164" fontId="4" fillId="0" borderId="55" xfId="58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5" fillId="0" borderId="21" xfId="0" applyFont="1" applyBorder="1" applyAlignment="1">
      <alignment/>
    </xf>
    <xf numFmtId="0" fontId="4" fillId="0" borderId="34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4" fillId="0" borderId="38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6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left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4" fillId="0" borderId="35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9" xfId="0" applyBorder="1" applyAlignment="1">
      <alignment horizontal="left"/>
    </xf>
    <xf numFmtId="0" fontId="2" fillId="0" borderId="0" xfId="0" applyFont="1" applyAlignment="1">
      <alignment horizontal="justify" vertical="center"/>
    </xf>
    <xf numFmtId="164" fontId="4" fillId="0" borderId="56" xfId="58" applyNumberFormat="1" applyFont="1" applyBorder="1" applyAlignment="1">
      <alignment horizontal="right"/>
    </xf>
    <xf numFmtId="164" fontId="4" fillId="0" borderId="57" xfId="58" applyNumberFormat="1" applyFont="1" applyBorder="1" applyAlignment="1">
      <alignment horizontal="right"/>
    </xf>
    <xf numFmtId="164" fontId="4" fillId="0" borderId="42" xfId="58" applyNumberFormat="1" applyFont="1" applyBorder="1" applyAlignment="1" quotePrefix="1">
      <alignment horizontal="right"/>
    </xf>
    <xf numFmtId="0" fontId="0" fillId="0" borderId="11" xfId="0" applyBorder="1" applyAlignment="1">
      <alignment horizontal="left"/>
    </xf>
    <xf numFmtId="164" fontId="4" fillId="0" borderId="34" xfId="58" applyNumberFormat="1" applyFont="1" applyBorder="1" applyAlignment="1" quotePrefix="1">
      <alignment horizontal="right"/>
    </xf>
    <xf numFmtId="49" fontId="6" fillId="0" borderId="14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14" xfId="0" applyFont="1" applyBorder="1" applyAlignment="1">
      <alignment horizontal="left"/>
    </xf>
    <xf numFmtId="16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0" fillId="0" borderId="13" xfId="0" applyBorder="1" applyAlignment="1">
      <alignment horizontal="center"/>
    </xf>
    <xf numFmtId="49" fontId="4" fillId="0" borderId="43" xfId="0" applyNumberFormat="1" applyFont="1" applyBorder="1" applyAlignment="1">
      <alignment horizontal="left"/>
    </xf>
    <xf numFmtId="0" fontId="0" fillId="0" borderId="43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6" fillId="0" borderId="60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4" fillId="0" borderId="38" xfId="0" applyFont="1" applyBorder="1" applyAlignment="1">
      <alignment horizontal="left" wrapText="1"/>
    </xf>
    <xf numFmtId="0" fontId="0" fillId="0" borderId="38" xfId="0" applyBorder="1" applyAlignment="1">
      <alignment/>
    </xf>
    <xf numFmtId="0" fontId="4" fillId="0" borderId="61" xfId="0" applyFont="1" applyBorder="1" applyAlignment="1">
      <alignment horizontal="left" wrapText="1"/>
    </xf>
    <xf numFmtId="0" fontId="4" fillId="0" borderId="62" xfId="0" applyFont="1" applyBorder="1" applyAlignment="1">
      <alignment horizontal="left"/>
    </xf>
    <xf numFmtId="0" fontId="4" fillId="0" borderId="60" xfId="0" applyFont="1" applyBorder="1" applyAlignment="1">
      <alignment horizontal="left" wrapText="1"/>
    </xf>
    <xf numFmtId="0" fontId="4" fillId="0" borderId="60" xfId="0" applyFont="1" applyBorder="1" applyAlignment="1">
      <alignment horizontal="left"/>
    </xf>
    <xf numFmtId="0" fontId="4" fillId="0" borderId="62" xfId="0" applyFont="1" applyBorder="1" applyAlignment="1">
      <alignment wrapText="1"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wrapText="1"/>
    </xf>
    <xf numFmtId="0" fontId="0" fillId="0" borderId="43" xfId="0" applyBorder="1" applyAlignment="1">
      <alignment/>
    </xf>
    <xf numFmtId="0" fontId="5" fillId="0" borderId="4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A43"/>
  <sheetViews>
    <sheetView tabSelected="1" zoomScalePageLayoutView="0" workbookViewId="0" topLeftCell="A1">
      <selection activeCell="AA29" sqref="AA29:AI29"/>
    </sheetView>
  </sheetViews>
  <sheetFormatPr defaultColWidth="1.75390625" defaultRowHeight="12.75"/>
  <cols>
    <col min="1" max="6" width="1.75390625" style="1" customWidth="1"/>
    <col min="7" max="7" width="0.6171875" style="1" customWidth="1"/>
    <col min="8" max="16384" width="1.75390625" style="1" customWidth="1"/>
  </cols>
  <sheetData>
    <row r="1" ht="11.25">
      <c r="BA1" s="11" t="s">
        <v>57</v>
      </c>
    </row>
    <row r="2" ht="11.25">
      <c r="BA2" s="11" t="s">
        <v>58</v>
      </c>
    </row>
    <row r="3" ht="11.25">
      <c r="BA3" s="11"/>
    </row>
    <row r="4" ht="11.25">
      <c r="BA4" s="11"/>
    </row>
    <row r="5" spans="1:53" s="27" customFormat="1" ht="16.5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3" customFormat="1" ht="2.2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72" t="s">
        <v>89</v>
      </c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84">
        <v>20</v>
      </c>
      <c r="Z6" s="84"/>
      <c r="AA6" s="84"/>
      <c r="AB6" s="85" t="s">
        <v>65</v>
      </c>
      <c r="AC6" s="85"/>
      <c r="AD6" s="85"/>
      <c r="AE6" s="87" t="s">
        <v>23</v>
      </c>
      <c r="AF6" s="87"/>
      <c r="AG6" s="26"/>
      <c r="AH6" s="26"/>
      <c r="AI6" s="26"/>
      <c r="AJ6" s="26"/>
      <c r="AK6" s="26"/>
      <c r="AL6" s="26"/>
      <c r="AM6" s="26"/>
      <c r="AN6" s="26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6" customFormat="1" ht="12.75" customHeight="1" thickBo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  <c r="Z7" s="84"/>
      <c r="AA7" s="84"/>
      <c r="AB7" s="86"/>
      <c r="AC7" s="86"/>
      <c r="AD7" s="86"/>
      <c r="AE7" s="87"/>
      <c r="AF7" s="87"/>
      <c r="AG7" s="29"/>
      <c r="AH7" s="30"/>
      <c r="AI7" s="31"/>
      <c r="AJ7" s="31"/>
      <c r="AK7" s="31"/>
      <c r="AL7" s="31"/>
      <c r="AM7" s="31"/>
      <c r="AN7" s="31"/>
      <c r="AO7" s="25"/>
      <c r="AP7" s="78" t="s">
        <v>1</v>
      </c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80"/>
    </row>
    <row r="8" spans="1:53" s="5" customFormat="1" ht="1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AE8" s="6"/>
      <c r="AF8" s="6"/>
      <c r="AG8" s="6"/>
      <c r="AH8" s="6"/>
      <c r="AI8" s="6"/>
      <c r="AJ8" s="6"/>
      <c r="AK8" s="6"/>
      <c r="AL8" s="6"/>
      <c r="AM8" s="6"/>
      <c r="AN8" s="7" t="s">
        <v>42</v>
      </c>
      <c r="AO8" s="6"/>
      <c r="AP8" s="75" t="s">
        <v>2</v>
      </c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7"/>
    </row>
    <row r="9" spans="1:53" s="5" customFormat="1" ht="1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" t="s">
        <v>43</v>
      </c>
      <c r="AO9" s="6"/>
      <c r="AP9" s="81" t="s">
        <v>90</v>
      </c>
      <c r="AQ9" s="73"/>
      <c r="AR9" s="73"/>
      <c r="AS9" s="73"/>
      <c r="AT9" s="73" t="s">
        <v>91</v>
      </c>
      <c r="AU9" s="73"/>
      <c r="AV9" s="73"/>
      <c r="AW9" s="73"/>
      <c r="AX9" s="73" t="s">
        <v>68</v>
      </c>
      <c r="AY9" s="73"/>
      <c r="AZ9" s="73"/>
      <c r="BA9" s="74"/>
    </row>
    <row r="10" spans="1:53" s="5" customFormat="1" ht="35.25" customHeight="1">
      <c r="A10" s="131" t="s">
        <v>4</v>
      </c>
      <c r="B10" s="131"/>
      <c r="C10" s="131"/>
      <c r="D10" s="131"/>
      <c r="E10" s="131"/>
      <c r="F10" s="131"/>
      <c r="G10" s="132"/>
      <c r="H10" s="134" t="s">
        <v>66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8"/>
      <c r="AK10" s="9"/>
      <c r="AL10" s="6"/>
      <c r="AM10" s="6"/>
      <c r="AN10" s="7" t="s">
        <v>5</v>
      </c>
      <c r="AO10" s="6"/>
      <c r="AP10" s="81" t="s">
        <v>67</v>
      </c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4"/>
    </row>
    <row r="11" spans="1:53" s="5" customFormat="1" ht="13.5" customHeight="1">
      <c r="A11" s="6" t="s">
        <v>6</v>
      </c>
      <c r="B11" s="6"/>
      <c r="C11" s="6"/>
      <c r="D11" s="6"/>
      <c r="E11" s="6"/>
      <c r="F11" s="6"/>
      <c r="G11" s="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9"/>
      <c r="AM11" s="6"/>
      <c r="AN11" s="7" t="s">
        <v>8</v>
      </c>
      <c r="AO11" s="6"/>
      <c r="AP11" s="81" t="s">
        <v>69</v>
      </c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4"/>
    </row>
    <row r="12" spans="1:53" s="5" customFormat="1" ht="12">
      <c r="A12" s="6" t="s">
        <v>45</v>
      </c>
      <c r="B12" s="6"/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6"/>
      <c r="AN12" s="7"/>
      <c r="AO12" s="6"/>
      <c r="AP12" s="95" t="s">
        <v>71</v>
      </c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7"/>
    </row>
    <row r="13" spans="1:53" s="5" customFormat="1" ht="12">
      <c r="A13" s="5" t="s">
        <v>44</v>
      </c>
      <c r="B13" s="6"/>
      <c r="C13" s="6"/>
      <c r="D13" s="6"/>
      <c r="E13" s="6"/>
      <c r="F13" s="6"/>
      <c r="G13" s="6"/>
      <c r="H13" s="9"/>
      <c r="I13" s="9"/>
      <c r="J13" s="88" t="s">
        <v>70</v>
      </c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"/>
      <c r="AK13" s="9"/>
      <c r="AL13" s="6"/>
      <c r="AM13" s="6"/>
      <c r="AN13" s="7" t="s">
        <v>25</v>
      </c>
      <c r="AO13" s="6"/>
      <c r="AP13" s="98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100"/>
    </row>
    <row r="14" spans="1:53" s="5" customFormat="1" ht="13.5" customHeight="1">
      <c r="A14" s="6" t="s">
        <v>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10"/>
      <c r="AP14" s="81" t="s">
        <v>73</v>
      </c>
      <c r="AQ14" s="73"/>
      <c r="AR14" s="73"/>
      <c r="AS14" s="73"/>
      <c r="AT14" s="73"/>
      <c r="AU14" s="73"/>
      <c r="AV14" s="73" t="s">
        <v>74</v>
      </c>
      <c r="AW14" s="73"/>
      <c r="AX14" s="73"/>
      <c r="AY14" s="73"/>
      <c r="AZ14" s="73"/>
      <c r="BA14" s="74"/>
    </row>
    <row r="15" spans="1:53" s="5" customFormat="1" ht="13.5" customHeight="1">
      <c r="A15" s="101" t="s">
        <v>72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6"/>
      <c r="AH15" s="6"/>
      <c r="AI15" s="6"/>
      <c r="AJ15" s="6"/>
      <c r="AK15" s="6"/>
      <c r="AL15" s="6"/>
      <c r="AM15" s="6"/>
      <c r="AN15" s="7" t="s">
        <v>9</v>
      </c>
      <c r="AO15" s="6"/>
      <c r="AP15" s="81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</row>
    <row r="16" spans="1:53" s="5" customFormat="1" ht="13.5" customHeight="1" thickBot="1">
      <c r="A16" s="6" t="s">
        <v>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7" t="s">
        <v>10</v>
      </c>
      <c r="AO16" s="6"/>
      <c r="AP16" s="102" t="s">
        <v>76</v>
      </c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4"/>
    </row>
    <row r="17" spans="1:53" s="5" customFormat="1" ht="13.5" customHeight="1">
      <c r="A17" s="6" t="s">
        <v>39</v>
      </c>
      <c r="B17" s="6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32"/>
      <c r="N17" s="88" t="s">
        <v>77</v>
      </c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6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5" customFormat="1" ht="13.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6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</row>
    <row r="21" spans="1:53" s="5" customFormat="1" ht="12.75">
      <c r="A21" s="105" t="s">
        <v>47</v>
      </c>
      <c r="B21" s="106"/>
      <c r="C21" s="106"/>
      <c r="D21" s="111"/>
      <c r="E21" s="105" t="s">
        <v>86</v>
      </c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05" t="s">
        <v>62</v>
      </c>
      <c r="Y21" s="106"/>
      <c r="Z21" s="107"/>
      <c r="AA21" s="118" t="s">
        <v>48</v>
      </c>
      <c r="AB21" s="118"/>
      <c r="AC21" s="117" t="s">
        <v>89</v>
      </c>
      <c r="AD21" s="117"/>
      <c r="AE21" s="117"/>
      <c r="AF21" s="117"/>
      <c r="AG21" s="117"/>
      <c r="AH21" s="117"/>
      <c r="AI21" s="17"/>
      <c r="AJ21" s="105" t="s">
        <v>49</v>
      </c>
      <c r="AK21" s="106"/>
      <c r="AL21" s="106"/>
      <c r="AM21" s="106"/>
      <c r="AN21" s="106"/>
      <c r="AO21" s="106"/>
      <c r="AP21" s="106"/>
      <c r="AQ21" s="106"/>
      <c r="AR21" s="107"/>
      <c r="AS21" s="105" t="s">
        <v>49</v>
      </c>
      <c r="AT21" s="106"/>
      <c r="AU21" s="106"/>
      <c r="AV21" s="106"/>
      <c r="AW21" s="106"/>
      <c r="AX21" s="106"/>
      <c r="AY21" s="106"/>
      <c r="AZ21" s="106"/>
      <c r="BA21" s="107"/>
    </row>
    <row r="22" spans="1:53" s="5" customFormat="1" ht="12">
      <c r="A22" s="141" t="s">
        <v>87</v>
      </c>
      <c r="B22" s="142"/>
      <c r="C22" s="142"/>
      <c r="D22" s="143"/>
      <c r="E22" s="147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3"/>
      <c r="X22" s="141"/>
      <c r="Y22" s="147"/>
      <c r="Z22" s="149"/>
      <c r="AA22" s="22"/>
      <c r="AB22" s="20" t="s">
        <v>24</v>
      </c>
      <c r="AC22" s="126" t="s">
        <v>65</v>
      </c>
      <c r="AD22" s="126"/>
      <c r="AE22" s="126"/>
      <c r="AF22" s="126"/>
      <c r="AG22" s="21" t="s">
        <v>23</v>
      </c>
      <c r="AH22" s="22"/>
      <c r="AI22" s="18"/>
      <c r="AJ22" s="19"/>
      <c r="AL22" s="20" t="s">
        <v>24</v>
      </c>
      <c r="AM22" s="99" t="s">
        <v>78</v>
      </c>
      <c r="AN22" s="99"/>
      <c r="AO22" s="99"/>
      <c r="AP22" s="21" t="s">
        <v>23</v>
      </c>
      <c r="AQ22" s="22"/>
      <c r="AR22" s="18"/>
      <c r="AS22" s="19"/>
      <c r="AU22" s="20" t="s">
        <v>24</v>
      </c>
      <c r="AV22" s="99" t="s">
        <v>79</v>
      </c>
      <c r="AW22" s="99"/>
      <c r="AX22" s="99"/>
      <c r="AY22" s="21" t="s">
        <v>23</v>
      </c>
      <c r="AZ22" s="22"/>
      <c r="BA22" s="18"/>
    </row>
    <row r="23" spans="1:53" s="5" customFormat="1" ht="3" customHeight="1" thickBot="1">
      <c r="A23" s="144"/>
      <c r="B23" s="145"/>
      <c r="C23" s="145"/>
      <c r="D23" s="146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X23" s="144"/>
      <c r="Y23" s="145"/>
      <c r="Z23" s="146"/>
      <c r="AA23" s="108"/>
      <c r="AB23" s="109"/>
      <c r="AC23" s="109"/>
      <c r="AD23" s="109"/>
      <c r="AE23" s="109"/>
      <c r="AF23" s="109"/>
      <c r="AG23" s="109"/>
      <c r="AH23" s="109"/>
      <c r="AI23" s="110"/>
      <c r="AJ23" s="108"/>
      <c r="AK23" s="109"/>
      <c r="AL23" s="109"/>
      <c r="AM23" s="109"/>
      <c r="AN23" s="109"/>
      <c r="AO23" s="109"/>
      <c r="AP23" s="109"/>
      <c r="AQ23" s="109"/>
      <c r="AR23" s="110"/>
      <c r="AS23" s="108"/>
      <c r="AT23" s="109"/>
      <c r="AU23" s="109"/>
      <c r="AV23" s="109"/>
      <c r="AW23" s="109"/>
      <c r="AX23" s="109"/>
      <c r="AY23" s="109"/>
      <c r="AZ23" s="109"/>
      <c r="BA23" s="110"/>
    </row>
    <row r="24" spans="1:53" s="4" customFormat="1" ht="12.75">
      <c r="A24" s="112"/>
      <c r="B24" s="113"/>
      <c r="C24" s="113"/>
      <c r="D24" s="114"/>
      <c r="E24" s="122" t="s">
        <v>46</v>
      </c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21"/>
      <c r="Y24" s="122"/>
      <c r="Z24" s="123"/>
      <c r="AA24" s="49">
        <v>199</v>
      </c>
      <c r="AB24" s="50"/>
      <c r="AC24" s="50"/>
      <c r="AD24" s="50"/>
      <c r="AE24" s="50"/>
      <c r="AF24" s="50"/>
      <c r="AG24" s="50"/>
      <c r="AH24" s="50"/>
      <c r="AI24" s="51"/>
      <c r="AJ24" s="61">
        <v>122</v>
      </c>
      <c r="AK24" s="50"/>
      <c r="AL24" s="50"/>
      <c r="AM24" s="50"/>
      <c r="AN24" s="50"/>
      <c r="AO24" s="50"/>
      <c r="AP24" s="50"/>
      <c r="AQ24" s="50"/>
      <c r="AR24" s="51"/>
      <c r="AS24" s="61">
        <v>93</v>
      </c>
      <c r="AT24" s="50"/>
      <c r="AU24" s="50"/>
      <c r="AV24" s="50"/>
      <c r="AW24" s="50"/>
      <c r="AX24" s="50"/>
      <c r="AY24" s="50"/>
      <c r="AZ24" s="50"/>
      <c r="BA24" s="65"/>
    </row>
    <row r="25" spans="1:53" s="4" customFormat="1" ht="12.75">
      <c r="A25" s="140"/>
      <c r="B25" s="137"/>
      <c r="C25" s="137"/>
      <c r="D25" s="139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9"/>
      <c r="X25" s="124"/>
      <c r="Y25" s="125"/>
      <c r="Z25" s="125"/>
      <c r="AA25" s="56"/>
      <c r="AB25" s="53"/>
      <c r="AC25" s="53"/>
      <c r="AD25" s="53"/>
      <c r="AE25" s="53"/>
      <c r="AF25" s="53"/>
      <c r="AG25" s="53"/>
      <c r="AH25" s="53"/>
      <c r="AI25" s="54"/>
      <c r="AJ25" s="52"/>
      <c r="AK25" s="53"/>
      <c r="AL25" s="53"/>
      <c r="AM25" s="53"/>
      <c r="AN25" s="53"/>
      <c r="AO25" s="53"/>
      <c r="AP25" s="53"/>
      <c r="AQ25" s="53"/>
      <c r="AR25" s="54"/>
      <c r="AS25" s="52"/>
      <c r="AT25" s="53"/>
      <c r="AU25" s="53"/>
      <c r="AV25" s="53"/>
      <c r="AW25" s="53"/>
      <c r="AX25" s="53"/>
      <c r="AY25" s="53"/>
      <c r="AZ25" s="53"/>
      <c r="BA25" s="55"/>
    </row>
    <row r="26" spans="1:53" s="4" customFormat="1" ht="12.75">
      <c r="A26" s="140"/>
      <c r="B26" s="137"/>
      <c r="C26" s="137"/>
      <c r="D26" s="137"/>
      <c r="E26" s="124" t="s">
        <v>11</v>
      </c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9"/>
      <c r="X26" s="125"/>
      <c r="Y26" s="125"/>
      <c r="Z26" s="125"/>
      <c r="AA26" s="56"/>
      <c r="AB26" s="53"/>
      <c r="AC26" s="53"/>
      <c r="AD26" s="53"/>
      <c r="AE26" s="53"/>
      <c r="AF26" s="53"/>
      <c r="AG26" s="53"/>
      <c r="AH26" s="53"/>
      <c r="AI26" s="54"/>
      <c r="AJ26" s="52"/>
      <c r="AK26" s="53"/>
      <c r="AL26" s="53"/>
      <c r="AM26" s="53"/>
      <c r="AN26" s="53"/>
      <c r="AO26" s="53"/>
      <c r="AP26" s="53"/>
      <c r="AQ26" s="53"/>
      <c r="AR26" s="54"/>
      <c r="AS26" s="52"/>
      <c r="AT26" s="53"/>
      <c r="AU26" s="53"/>
      <c r="AV26" s="53"/>
      <c r="AW26" s="53"/>
      <c r="AX26" s="53"/>
      <c r="AY26" s="53"/>
      <c r="AZ26" s="53"/>
      <c r="BA26" s="55"/>
    </row>
    <row r="27" spans="1:53" s="4" customFormat="1" ht="12.75">
      <c r="A27" s="128"/>
      <c r="B27" s="120"/>
      <c r="C27" s="120"/>
      <c r="D27" s="129"/>
      <c r="E27" s="119" t="s">
        <v>26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9"/>
      <c r="X27" s="119">
        <v>1110</v>
      </c>
      <c r="Y27" s="120"/>
      <c r="Z27" s="120"/>
      <c r="AA27" s="93"/>
      <c r="AB27" s="63"/>
      <c r="AC27" s="63"/>
      <c r="AD27" s="63"/>
      <c r="AE27" s="63"/>
      <c r="AF27" s="63"/>
      <c r="AG27" s="63"/>
      <c r="AH27" s="63"/>
      <c r="AI27" s="64"/>
      <c r="AJ27" s="62"/>
      <c r="AK27" s="63"/>
      <c r="AL27" s="63"/>
      <c r="AM27" s="63"/>
      <c r="AN27" s="63"/>
      <c r="AO27" s="63"/>
      <c r="AP27" s="63"/>
      <c r="AQ27" s="63"/>
      <c r="AR27" s="64"/>
      <c r="AS27" s="62"/>
      <c r="AT27" s="63"/>
      <c r="AU27" s="63"/>
      <c r="AV27" s="63"/>
      <c r="AW27" s="63"/>
      <c r="AX27" s="63"/>
      <c r="AY27" s="63"/>
      <c r="AZ27" s="63"/>
      <c r="BA27" s="66"/>
    </row>
    <row r="28" spans="1:53" s="4" customFormat="1" ht="28.5" customHeight="1">
      <c r="A28" s="128"/>
      <c r="B28" s="120"/>
      <c r="C28" s="120"/>
      <c r="D28" s="129"/>
      <c r="E28" s="90" t="s">
        <v>52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2"/>
      <c r="X28" s="94">
        <v>1120</v>
      </c>
      <c r="Y28" s="91"/>
      <c r="Z28" s="91"/>
      <c r="AA28" s="89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9"/>
    </row>
    <row r="29" spans="1:53" s="4" customFormat="1" ht="17.25" customHeight="1">
      <c r="A29" s="128"/>
      <c r="B29" s="120"/>
      <c r="C29" s="120"/>
      <c r="D29" s="129"/>
      <c r="E29" s="90" t="s">
        <v>27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94">
        <v>1130</v>
      </c>
      <c r="Y29" s="91"/>
      <c r="Z29" s="91"/>
      <c r="AA29" s="89">
        <f>200632+204857</f>
        <v>405489</v>
      </c>
      <c r="AB29" s="68"/>
      <c r="AC29" s="68"/>
      <c r="AD29" s="68"/>
      <c r="AE29" s="68"/>
      <c r="AF29" s="68"/>
      <c r="AG29" s="68"/>
      <c r="AH29" s="68"/>
      <c r="AI29" s="68"/>
      <c r="AJ29" s="68">
        <f>189725+102421</f>
        <v>292146</v>
      </c>
      <c r="AK29" s="68"/>
      <c r="AL29" s="68"/>
      <c r="AM29" s="68"/>
      <c r="AN29" s="68"/>
      <c r="AO29" s="68"/>
      <c r="AP29" s="68"/>
      <c r="AQ29" s="68"/>
      <c r="AR29" s="68"/>
      <c r="AS29" s="68">
        <f>137850+75894</f>
        <v>213744</v>
      </c>
      <c r="AT29" s="68"/>
      <c r="AU29" s="68"/>
      <c r="AV29" s="68"/>
      <c r="AW29" s="68"/>
      <c r="AX29" s="68"/>
      <c r="AY29" s="68"/>
      <c r="AZ29" s="68"/>
      <c r="BA29" s="69"/>
    </row>
    <row r="30" spans="1:53" s="4" customFormat="1" ht="28.5" customHeight="1">
      <c r="A30" s="128"/>
      <c r="B30" s="120"/>
      <c r="C30" s="120"/>
      <c r="D30" s="129"/>
      <c r="E30" s="161" t="s">
        <v>63</v>
      </c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4"/>
      <c r="X30" s="94">
        <v>1140</v>
      </c>
      <c r="Y30" s="91"/>
      <c r="Z30" s="91"/>
      <c r="AA30" s="67"/>
      <c r="AB30" s="58"/>
      <c r="AC30" s="58"/>
      <c r="AD30" s="58"/>
      <c r="AE30" s="58"/>
      <c r="AF30" s="58"/>
      <c r="AG30" s="58"/>
      <c r="AH30" s="58"/>
      <c r="AI30" s="60"/>
      <c r="AJ30" s="57"/>
      <c r="AK30" s="58"/>
      <c r="AL30" s="58"/>
      <c r="AM30" s="58"/>
      <c r="AN30" s="58"/>
      <c r="AO30" s="58"/>
      <c r="AP30" s="58"/>
      <c r="AQ30" s="58"/>
      <c r="AR30" s="60"/>
      <c r="AS30" s="57"/>
      <c r="AT30" s="58"/>
      <c r="AU30" s="58"/>
      <c r="AV30" s="58"/>
      <c r="AW30" s="58"/>
      <c r="AX30" s="58"/>
      <c r="AY30" s="58"/>
      <c r="AZ30" s="58"/>
      <c r="BA30" s="59"/>
    </row>
    <row r="31" spans="1:53" s="4" customFormat="1" ht="15" customHeight="1">
      <c r="A31" s="128"/>
      <c r="B31" s="120"/>
      <c r="C31" s="120"/>
      <c r="D31" s="129"/>
      <c r="E31" s="115" t="s">
        <v>50</v>
      </c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4">
        <v>1150</v>
      </c>
      <c r="Y31" s="91"/>
      <c r="Z31" s="91"/>
      <c r="AA31" s="89">
        <v>1377</v>
      </c>
      <c r="AB31" s="68"/>
      <c r="AC31" s="68"/>
      <c r="AD31" s="68"/>
      <c r="AE31" s="68"/>
      <c r="AF31" s="68"/>
      <c r="AG31" s="68"/>
      <c r="AH31" s="68"/>
      <c r="AI31" s="68"/>
      <c r="AJ31" s="68">
        <v>6294</v>
      </c>
      <c r="AK31" s="68"/>
      <c r="AL31" s="68"/>
      <c r="AM31" s="68"/>
      <c r="AN31" s="68"/>
      <c r="AO31" s="68"/>
      <c r="AP31" s="68"/>
      <c r="AQ31" s="68"/>
      <c r="AR31" s="68"/>
      <c r="AS31" s="68">
        <v>6301</v>
      </c>
      <c r="AT31" s="68"/>
      <c r="AU31" s="68"/>
      <c r="AV31" s="68"/>
      <c r="AW31" s="68"/>
      <c r="AX31" s="68"/>
      <c r="AY31" s="68"/>
      <c r="AZ31" s="68"/>
      <c r="BA31" s="69"/>
    </row>
    <row r="32" spans="1:53" s="4" customFormat="1" ht="15" customHeight="1">
      <c r="A32" s="128"/>
      <c r="B32" s="120"/>
      <c r="C32" s="120"/>
      <c r="D32" s="129"/>
      <c r="E32" s="115" t="s">
        <v>40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2"/>
      <c r="X32" s="94">
        <v>1160</v>
      </c>
      <c r="Y32" s="91"/>
      <c r="Z32" s="91"/>
      <c r="AA32" s="89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9"/>
    </row>
    <row r="33" spans="1:53" s="4" customFormat="1" ht="15" customHeight="1" thickBot="1">
      <c r="A33" s="128"/>
      <c r="B33" s="120"/>
      <c r="C33" s="120"/>
      <c r="D33" s="129"/>
      <c r="E33" s="94" t="s">
        <v>12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94">
        <v>1170</v>
      </c>
      <c r="Y33" s="91"/>
      <c r="Z33" s="91"/>
      <c r="AA33" s="133">
        <f>23470-1257-1765</f>
        <v>20448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1"/>
    </row>
    <row r="34" spans="1:53" s="4" customFormat="1" ht="15" customHeight="1" thickBot="1">
      <c r="A34" s="140"/>
      <c r="B34" s="137"/>
      <c r="C34" s="137"/>
      <c r="D34" s="139"/>
      <c r="E34" s="94" t="s">
        <v>30</v>
      </c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30"/>
      <c r="X34" s="152">
        <v>1100</v>
      </c>
      <c r="Y34" s="153"/>
      <c r="Z34" s="156"/>
      <c r="AA34" s="44">
        <f>AA24+AA28+AA29+AA30+AA31+AA32+AA33</f>
        <v>427513</v>
      </c>
      <c r="AB34" s="45"/>
      <c r="AC34" s="45"/>
      <c r="AD34" s="45"/>
      <c r="AE34" s="45"/>
      <c r="AF34" s="45"/>
      <c r="AG34" s="45"/>
      <c r="AH34" s="45"/>
      <c r="AI34" s="45"/>
      <c r="AJ34" s="44">
        <f>AJ24+AJ28+AJ29+AJ30+AJ31+AJ32+AJ33</f>
        <v>298562</v>
      </c>
      <c r="AK34" s="45"/>
      <c r="AL34" s="45"/>
      <c r="AM34" s="45"/>
      <c r="AN34" s="45"/>
      <c r="AO34" s="45"/>
      <c r="AP34" s="45"/>
      <c r="AQ34" s="45"/>
      <c r="AR34" s="45"/>
      <c r="AS34" s="44">
        <f>AS24+AS28+AS29+AS30+AS31+AS32+AS33</f>
        <v>220138</v>
      </c>
      <c r="AT34" s="45"/>
      <c r="AU34" s="45"/>
      <c r="AV34" s="45"/>
      <c r="AW34" s="45"/>
      <c r="AX34" s="45"/>
      <c r="AY34" s="45"/>
      <c r="AZ34" s="45"/>
      <c r="BA34" s="45"/>
    </row>
    <row r="35" spans="1:53" s="4" customFormat="1" ht="19.5" customHeight="1">
      <c r="A35" s="112"/>
      <c r="B35" s="113"/>
      <c r="C35" s="113"/>
      <c r="D35" s="114"/>
      <c r="E35" s="157" t="s">
        <v>14</v>
      </c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52"/>
      <c r="Y35" s="153"/>
      <c r="Z35" s="153"/>
      <c r="AA35" s="49">
        <f>175115+1765</f>
        <v>176880</v>
      </c>
      <c r="AB35" s="50"/>
      <c r="AC35" s="50"/>
      <c r="AD35" s="50"/>
      <c r="AE35" s="50"/>
      <c r="AF35" s="50"/>
      <c r="AG35" s="50"/>
      <c r="AH35" s="50"/>
      <c r="AI35" s="51"/>
      <c r="AJ35" s="61">
        <v>135427</v>
      </c>
      <c r="AK35" s="50"/>
      <c r="AL35" s="50"/>
      <c r="AM35" s="50"/>
      <c r="AN35" s="50"/>
      <c r="AO35" s="50"/>
      <c r="AP35" s="50"/>
      <c r="AQ35" s="50"/>
      <c r="AR35" s="51"/>
      <c r="AS35" s="61">
        <v>100457</v>
      </c>
      <c r="AT35" s="50"/>
      <c r="AU35" s="50"/>
      <c r="AV35" s="50"/>
      <c r="AW35" s="50"/>
      <c r="AX35" s="50"/>
      <c r="AY35" s="50"/>
      <c r="AZ35" s="50"/>
      <c r="BA35" s="65"/>
    </row>
    <row r="36" spans="1:53" s="4" customFormat="1" ht="12.75">
      <c r="A36" s="128"/>
      <c r="B36" s="120"/>
      <c r="C36" s="120"/>
      <c r="D36" s="129"/>
      <c r="E36" s="158" t="s">
        <v>15</v>
      </c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54">
        <v>1210</v>
      </c>
      <c r="Y36" s="155"/>
      <c r="Z36" s="155"/>
      <c r="AA36" s="93"/>
      <c r="AB36" s="63"/>
      <c r="AC36" s="63"/>
      <c r="AD36" s="63"/>
      <c r="AE36" s="63"/>
      <c r="AF36" s="63"/>
      <c r="AG36" s="63"/>
      <c r="AH36" s="63"/>
      <c r="AI36" s="64"/>
      <c r="AJ36" s="62"/>
      <c r="AK36" s="63"/>
      <c r="AL36" s="63"/>
      <c r="AM36" s="63"/>
      <c r="AN36" s="63"/>
      <c r="AO36" s="63"/>
      <c r="AP36" s="63"/>
      <c r="AQ36" s="63"/>
      <c r="AR36" s="64"/>
      <c r="AS36" s="62"/>
      <c r="AT36" s="63"/>
      <c r="AU36" s="63"/>
      <c r="AV36" s="63"/>
      <c r="AW36" s="63"/>
      <c r="AX36" s="63"/>
      <c r="AY36" s="63"/>
      <c r="AZ36" s="63"/>
      <c r="BA36" s="66"/>
    </row>
    <row r="37" spans="1:53" s="4" customFormat="1" ht="29.25" customHeight="1">
      <c r="A37" s="128"/>
      <c r="B37" s="120"/>
      <c r="C37" s="120"/>
      <c r="D37" s="129"/>
      <c r="E37" s="90" t="s">
        <v>64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  <c r="X37" s="154">
        <v>1220</v>
      </c>
      <c r="Y37" s="155"/>
      <c r="Z37" s="155"/>
      <c r="AA37" s="67">
        <v>29794</v>
      </c>
      <c r="AB37" s="58"/>
      <c r="AC37" s="58"/>
      <c r="AD37" s="58"/>
      <c r="AE37" s="58"/>
      <c r="AF37" s="58"/>
      <c r="AG37" s="58"/>
      <c r="AH37" s="58"/>
      <c r="AI37" s="60"/>
      <c r="AJ37" s="57">
        <v>19348</v>
      </c>
      <c r="AK37" s="58"/>
      <c r="AL37" s="58"/>
      <c r="AM37" s="58"/>
      <c r="AN37" s="58"/>
      <c r="AO37" s="58"/>
      <c r="AP37" s="58"/>
      <c r="AQ37" s="58"/>
      <c r="AR37" s="60"/>
      <c r="AS37" s="57">
        <v>12920</v>
      </c>
      <c r="AT37" s="58"/>
      <c r="AU37" s="58"/>
      <c r="AV37" s="58"/>
      <c r="AW37" s="58"/>
      <c r="AX37" s="58"/>
      <c r="AY37" s="58"/>
      <c r="AZ37" s="58"/>
      <c r="BA37" s="59"/>
    </row>
    <row r="38" spans="1:53" s="4" customFormat="1" ht="15" customHeight="1">
      <c r="A38" s="128"/>
      <c r="B38" s="120"/>
      <c r="C38" s="120"/>
      <c r="D38" s="129"/>
      <c r="E38" s="115" t="s">
        <v>51</v>
      </c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94">
        <v>1230</v>
      </c>
      <c r="Y38" s="91"/>
      <c r="Z38" s="91"/>
      <c r="AA38" s="43">
        <f>43455+1257</f>
        <v>44712</v>
      </c>
      <c r="AB38" s="40"/>
      <c r="AC38" s="40"/>
      <c r="AD38" s="40"/>
      <c r="AE38" s="40"/>
      <c r="AF38" s="40"/>
      <c r="AG38" s="40"/>
      <c r="AH38" s="40"/>
      <c r="AI38" s="41"/>
      <c r="AJ38" s="39">
        <v>116791</v>
      </c>
      <c r="AK38" s="40"/>
      <c r="AL38" s="40"/>
      <c r="AM38" s="40"/>
      <c r="AN38" s="40"/>
      <c r="AO38" s="40"/>
      <c r="AP38" s="40"/>
      <c r="AQ38" s="40"/>
      <c r="AR38" s="41"/>
      <c r="AS38" s="39">
        <v>70662</v>
      </c>
      <c r="AT38" s="40"/>
      <c r="AU38" s="40"/>
      <c r="AV38" s="40"/>
      <c r="AW38" s="40"/>
      <c r="AX38" s="40"/>
      <c r="AY38" s="40"/>
      <c r="AZ38" s="40"/>
      <c r="BA38" s="42"/>
    </row>
    <row r="39" spans="1:53" s="4" customFormat="1" ht="15" customHeight="1">
      <c r="A39" s="128"/>
      <c r="B39" s="120"/>
      <c r="C39" s="120"/>
      <c r="D39" s="129"/>
      <c r="E39" s="115" t="s">
        <v>50</v>
      </c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94">
        <v>1240</v>
      </c>
      <c r="Y39" s="91"/>
      <c r="Z39" s="91"/>
      <c r="AA39" s="56"/>
      <c r="AB39" s="53"/>
      <c r="AC39" s="53"/>
      <c r="AD39" s="53"/>
      <c r="AE39" s="53"/>
      <c r="AF39" s="53"/>
      <c r="AG39" s="53"/>
      <c r="AH39" s="53"/>
      <c r="AI39" s="54"/>
      <c r="AJ39" s="52">
        <v>410</v>
      </c>
      <c r="AK39" s="53"/>
      <c r="AL39" s="53"/>
      <c r="AM39" s="53"/>
      <c r="AN39" s="53"/>
      <c r="AO39" s="53"/>
      <c r="AP39" s="53"/>
      <c r="AQ39" s="53"/>
      <c r="AR39" s="54"/>
      <c r="AS39" s="52">
        <v>200</v>
      </c>
      <c r="AT39" s="53"/>
      <c r="AU39" s="53"/>
      <c r="AV39" s="53"/>
      <c r="AW39" s="53"/>
      <c r="AX39" s="53"/>
      <c r="AY39" s="53"/>
      <c r="AZ39" s="53"/>
      <c r="BA39" s="55"/>
    </row>
    <row r="40" spans="1:53" s="4" customFormat="1" ht="15" customHeight="1">
      <c r="A40" s="128"/>
      <c r="B40" s="120"/>
      <c r="C40" s="120"/>
      <c r="D40" s="129"/>
      <c r="E40" s="115" t="s">
        <v>16</v>
      </c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94">
        <v>1250</v>
      </c>
      <c r="Y40" s="91"/>
      <c r="Z40" s="91"/>
      <c r="AA40" s="43">
        <v>98870</v>
      </c>
      <c r="AB40" s="40"/>
      <c r="AC40" s="40"/>
      <c r="AD40" s="40"/>
      <c r="AE40" s="40"/>
      <c r="AF40" s="40"/>
      <c r="AG40" s="40"/>
      <c r="AH40" s="40"/>
      <c r="AI40" s="41"/>
      <c r="AJ40" s="39">
        <v>34817</v>
      </c>
      <c r="AK40" s="40"/>
      <c r="AL40" s="40"/>
      <c r="AM40" s="40"/>
      <c r="AN40" s="40"/>
      <c r="AO40" s="40"/>
      <c r="AP40" s="40"/>
      <c r="AQ40" s="40"/>
      <c r="AR40" s="41"/>
      <c r="AS40" s="39">
        <v>91980</v>
      </c>
      <c r="AT40" s="40"/>
      <c r="AU40" s="40"/>
      <c r="AV40" s="40"/>
      <c r="AW40" s="40"/>
      <c r="AX40" s="40"/>
      <c r="AY40" s="40"/>
      <c r="AZ40" s="40"/>
      <c r="BA40" s="42"/>
    </row>
    <row r="41" spans="1:53" s="4" customFormat="1" ht="15" customHeight="1" thickBot="1">
      <c r="A41" s="128"/>
      <c r="B41" s="120"/>
      <c r="C41" s="120"/>
      <c r="D41" s="129"/>
      <c r="E41" s="94" t="s">
        <v>17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30"/>
      <c r="X41" s="94">
        <v>1260</v>
      </c>
      <c r="Y41" s="91"/>
      <c r="Z41" s="91"/>
      <c r="AA41" s="38">
        <v>6738</v>
      </c>
      <c r="AB41" s="35"/>
      <c r="AC41" s="35"/>
      <c r="AD41" s="35"/>
      <c r="AE41" s="35"/>
      <c r="AF41" s="35"/>
      <c r="AG41" s="35"/>
      <c r="AH41" s="35"/>
      <c r="AI41" s="36"/>
      <c r="AJ41" s="34">
        <v>1672</v>
      </c>
      <c r="AK41" s="35"/>
      <c r="AL41" s="35"/>
      <c r="AM41" s="35"/>
      <c r="AN41" s="35"/>
      <c r="AO41" s="35"/>
      <c r="AP41" s="35"/>
      <c r="AQ41" s="35"/>
      <c r="AR41" s="36"/>
      <c r="AS41" s="34">
        <v>1265</v>
      </c>
      <c r="AT41" s="35"/>
      <c r="AU41" s="35"/>
      <c r="AV41" s="35"/>
      <c r="AW41" s="35"/>
      <c r="AX41" s="35"/>
      <c r="AY41" s="35"/>
      <c r="AZ41" s="35"/>
      <c r="BA41" s="37"/>
    </row>
    <row r="42" spans="1:53" s="4" customFormat="1" ht="15" customHeight="1" thickBot="1">
      <c r="A42" s="128"/>
      <c r="B42" s="120"/>
      <c r="C42" s="120"/>
      <c r="D42" s="129"/>
      <c r="E42" s="150" t="s">
        <v>31</v>
      </c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94">
        <v>1200</v>
      </c>
      <c r="Y42" s="91"/>
      <c r="Z42" s="136"/>
      <c r="AA42" s="49">
        <f>AA35+AA37+AA38+AA39+AA40+AA41</f>
        <v>356994</v>
      </c>
      <c r="AB42" s="50"/>
      <c r="AC42" s="50"/>
      <c r="AD42" s="50"/>
      <c r="AE42" s="50"/>
      <c r="AF42" s="50"/>
      <c r="AG42" s="50"/>
      <c r="AH42" s="50"/>
      <c r="AI42" s="51"/>
      <c r="AJ42" s="49">
        <f>AJ35+AJ37+AJ38+AJ39+AJ40+AJ41</f>
        <v>308465</v>
      </c>
      <c r="AK42" s="50"/>
      <c r="AL42" s="50"/>
      <c r="AM42" s="50"/>
      <c r="AN42" s="50"/>
      <c r="AO42" s="50"/>
      <c r="AP42" s="50"/>
      <c r="AQ42" s="50"/>
      <c r="AR42" s="51"/>
      <c r="AS42" s="49">
        <f>AS35+AS37+AS38+AS39+AS40+AS41</f>
        <v>277484</v>
      </c>
      <c r="AT42" s="50"/>
      <c r="AU42" s="50"/>
      <c r="AV42" s="50"/>
      <c r="AW42" s="50"/>
      <c r="AX42" s="50"/>
      <c r="AY42" s="50"/>
      <c r="AZ42" s="50"/>
      <c r="BA42" s="51"/>
    </row>
    <row r="43" spans="1:53" s="4" customFormat="1" ht="15" customHeight="1" thickBot="1">
      <c r="A43" s="128"/>
      <c r="B43" s="120"/>
      <c r="C43" s="120"/>
      <c r="D43" s="129"/>
      <c r="E43" s="151" t="s">
        <v>38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94">
        <v>1600</v>
      </c>
      <c r="Y43" s="91"/>
      <c r="Z43" s="136"/>
      <c r="AA43" s="46">
        <f>AA34+AA42</f>
        <v>784507</v>
      </c>
      <c r="AB43" s="47"/>
      <c r="AC43" s="47"/>
      <c r="AD43" s="47"/>
      <c r="AE43" s="47"/>
      <c r="AF43" s="47"/>
      <c r="AG43" s="47"/>
      <c r="AH43" s="47"/>
      <c r="AI43" s="48"/>
      <c r="AJ43" s="46">
        <f>AJ34+AJ42</f>
        <v>607027</v>
      </c>
      <c r="AK43" s="47"/>
      <c r="AL43" s="47"/>
      <c r="AM43" s="47"/>
      <c r="AN43" s="47"/>
      <c r="AO43" s="47"/>
      <c r="AP43" s="47"/>
      <c r="AQ43" s="47"/>
      <c r="AR43" s="48"/>
      <c r="AS43" s="46">
        <f>AS34+AS42</f>
        <v>497622</v>
      </c>
      <c r="AT43" s="47"/>
      <c r="AU43" s="47"/>
      <c r="AV43" s="47"/>
      <c r="AW43" s="47"/>
      <c r="AX43" s="47"/>
      <c r="AY43" s="47"/>
      <c r="AZ43" s="47"/>
      <c r="BA43" s="48"/>
    </row>
  </sheetData>
  <sheetProtection/>
  <mergeCells count="149">
    <mergeCell ref="X43:Z43"/>
    <mergeCell ref="A22:D23"/>
    <mergeCell ref="E22:W23"/>
    <mergeCell ref="X22:Z23"/>
    <mergeCell ref="E40:W40"/>
    <mergeCell ref="E41:W41"/>
    <mergeCell ref="E42:W42"/>
    <mergeCell ref="E43:W43"/>
    <mergeCell ref="X35:Z35"/>
    <mergeCell ref="X36:Z36"/>
    <mergeCell ref="X37:Z37"/>
    <mergeCell ref="X38:Z38"/>
    <mergeCell ref="X39:Z39"/>
    <mergeCell ref="X34:Z34"/>
    <mergeCell ref="E35:W35"/>
    <mergeCell ref="E36:W36"/>
    <mergeCell ref="E37:W37"/>
    <mergeCell ref="E38:W38"/>
    <mergeCell ref="E30:W30"/>
    <mergeCell ref="X30:Z30"/>
    <mergeCell ref="X31:Z31"/>
    <mergeCell ref="X32:Z32"/>
    <mergeCell ref="X33:Z33"/>
    <mergeCell ref="A43:D43"/>
    <mergeCell ref="X40:Z40"/>
    <mergeCell ref="X41:Z41"/>
    <mergeCell ref="X42:Z42"/>
    <mergeCell ref="A39:D39"/>
    <mergeCell ref="A40:D40"/>
    <mergeCell ref="A41:D41"/>
    <mergeCell ref="A42:D42"/>
    <mergeCell ref="E24:W24"/>
    <mergeCell ref="E25:W25"/>
    <mergeCell ref="E26:W26"/>
    <mergeCell ref="E27:W27"/>
    <mergeCell ref="E28:W28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25:D25"/>
    <mergeCell ref="A26:D26"/>
    <mergeCell ref="A32:D32"/>
    <mergeCell ref="A33:D33"/>
    <mergeCell ref="E34:W34"/>
    <mergeCell ref="A10:G10"/>
    <mergeCell ref="N17:AN17"/>
    <mergeCell ref="AA32:AI32"/>
    <mergeCell ref="AA33:AI33"/>
    <mergeCell ref="AA34:AI34"/>
    <mergeCell ref="H10:AI10"/>
    <mergeCell ref="X11:AK11"/>
    <mergeCell ref="AA35:AI36"/>
    <mergeCell ref="AA31:AI31"/>
    <mergeCell ref="E39:W39"/>
    <mergeCell ref="E31:W31"/>
    <mergeCell ref="E32:W32"/>
    <mergeCell ref="E33:W33"/>
    <mergeCell ref="AJ21:AR21"/>
    <mergeCell ref="AA23:AI23"/>
    <mergeCell ref="AC21:AH21"/>
    <mergeCell ref="AA21:AB21"/>
    <mergeCell ref="X21:Z21"/>
    <mergeCell ref="X27:Z27"/>
    <mergeCell ref="X24:Z24"/>
    <mergeCell ref="X25:Z25"/>
    <mergeCell ref="X26:Z26"/>
    <mergeCell ref="AC22:AF22"/>
    <mergeCell ref="E21:W21"/>
    <mergeCell ref="AP14:AU15"/>
    <mergeCell ref="AV14:BA15"/>
    <mergeCell ref="J13:AI13"/>
    <mergeCell ref="AP11:BA11"/>
    <mergeCell ref="AP10:BA10"/>
    <mergeCell ref="AA29:AI29"/>
    <mergeCell ref="AA30:AI30"/>
    <mergeCell ref="E29:W29"/>
    <mergeCell ref="AA28:AI28"/>
    <mergeCell ref="AA24:AI27"/>
    <mergeCell ref="X28:Z28"/>
    <mergeCell ref="X29:Z29"/>
    <mergeCell ref="AP12:BA13"/>
    <mergeCell ref="A18:AN18"/>
    <mergeCell ref="A15:AF15"/>
    <mergeCell ref="AP16:BA16"/>
    <mergeCell ref="AB14:AN14"/>
    <mergeCell ref="AS21:BA21"/>
    <mergeCell ref="AV22:AX22"/>
    <mergeCell ref="AS23:BA23"/>
    <mergeCell ref="AM22:AO22"/>
    <mergeCell ref="AJ23:AR23"/>
    <mergeCell ref="A21:D21"/>
    <mergeCell ref="A24:D24"/>
    <mergeCell ref="A5:AN5"/>
    <mergeCell ref="AX9:BA9"/>
    <mergeCell ref="AP8:BA8"/>
    <mergeCell ref="AP7:BA7"/>
    <mergeCell ref="AP9:AS9"/>
    <mergeCell ref="AT9:AW9"/>
    <mergeCell ref="A6:L7"/>
    <mergeCell ref="M6:X7"/>
    <mergeCell ref="Y6:AA7"/>
    <mergeCell ref="AB6:AD7"/>
    <mergeCell ref="AE6:AF7"/>
    <mergeCell ref="AS31:BA31"/>
    <mergeCell ref="AS33:BA33"/>
    <mergeCell ref="AS24:BA27"/>
    <mergeCell ref="AJ24:AR27"/>
    <mergeCell ref="AJ28:AR28"/>
    <mergeCell ref="AS28:BA28"/>
    <mergeCell ref="AS34:BA34"/>
    <mergeCell ref="AS30:BA30"/>
    <mergeCell ref="AJ29:AR29"/>
    <mergeCell ref="AS29:BA29"/>
    <mergeCell ref="AJ30:AR30"/>
    <mergeCell ref="AJ31:AR31"/>
    <mergeCell ref="AS32:BA32"/>
    <mergeCell ref="AJ32:AR32"/>
    <mergeCell ref="AJ33:AR33"/>
    <mergeCell ref="AJ41:AR41"/>
    <mergeCell ref="AS41:BA41"/>
    <mergeCell ref="AA41:AI41"/>
    <mergeCell ref="AJ40:AR40"/>
    <mergeCell ref="AS40:BA40"/>
    <mergeCell ref="AA40:AI40"/>
    <mergeCell ref="AJ34:AR34"/>
    <mergeCell ref="AJ43:AR43"/>
    <mergeCell ref="AS43:BA43"/>
    <mergeCell ref="AA43:AI43"/>
    <mergeCell ref="AJ42:AR42"/>
    <mergeCell ref="AS42:BA42"/>
    <mergeCell ref="AA42:AI42"/>
    <mergeCell ref="AJ39:AR39"/>
    <mergeCell ref="AS39:BA39"/>
    <mergeCell ref="AA39:AI39"/>
    <mergeCell ref="AJ38:AR38"/>
    <mergeCell ref="AS37:BA37"/>
    <mergeCell ref="AJ37:AR37"/>
    <mergeCell ref="AJ35:AR36"/>
    <mergeCell ref="AS38:BA38"/>
    <mergeCell ref="AS35:BA36"/>
    <mergeCell ref="AA38:AI38"/>
    <mergeCell ref="AA37:AI37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S55"/>
  <sheetViews>
    <sheetView zoomScalePageLayoutView="0" workbookViewId="0" topLeftCell="A19">
      <selection activeCell="BS25" sqref="BS25:BS28"/>
    </sheetView>
  </sheetViews>
  <sheetFormatPr defaultColWidth="1.75390625" defaultRowHeight="12.75"/>
  <cols>
    <col min="1" max="22" width="1.75390625" style="1" customWidth="1"/>
    <col min="23" max="23" width="2.25390625" style="1" customWidth="1"/>
    <col min="24" max="70" width="1.75390625" style="1" customWidth="1"/>
    <col min="71" max="71" width="16.75390625" style="1" customWidth="1"/>
    <col min="72" max="16384" width="1.75390625" style="1" customWidth="1"/>
  </cols>
  <sheetData>
    <row r="1" ht="11.25">
      <c r="BA1" s="11" t="s">
        <v>13</v>
      </c>
    </row>
    <row r="2" spans="1:53" s="5" customFormat="1" ht="12.75">
      <c r="A2" s="105" t="s">
        <v>47</v>
      </c>
      <c r="B2" s="106"/>
      <c r="C2" s="106"/>
      <c r="D2" s="111"/>
      <c r="E2" s="105" t="s">
        <v>86</v>
      </c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05" t="s">
        <v>62</v>
      </c>
      <c r="Y2" s="106"/>
      <c r="Z2" s="107"/>
      <c r="AA2" s="118" t="s">
        <v>48</v>
      </c>
      <c r="AB2" s="118"/>
      <c r="AC2" s="117" t="s">
        <v>89</v>
      </c>
      <c r="AD2" s="117"/>
      <c r="AE2" s="117"/>
      <c r="AF2" s="117"/>
      <c r="AG2" s="117"/>
      <c r="AH2" s="117"/>
      <c r="AI2" s="17"/>
      <c r="AJ2" s="105" t="s">
        <v>49</v>
      </c>
      <c r="AK2" s="106"/>
      <c r="AL2" s="106"/>
      <c r="AM2" s="106"/>
      <c r="AN2" s="106"/>
      <c r="AO2" s="106"/>
      <c r="AP2" s="106"/>
      <c r="AQ2" s="106"/>
      <c r="AR2" s="107"/>
      <c r="AS2" s="105" t="s">
        <v>49</v>
      </c>
      <c r="AT2" s="106"/>
      <c r="AU2" s="106"/>
      <c r="AV2" s="106"/>
      <c r="AW2" s="106"/>
      <c r="AX2" s="106"/>
      <c r="AY2" s="106"/>
      <c r="AZ2" s="106"/>
      <c r="BA2" s="107"/>
    </row>
    <row r="3" spans="1:53" s="5" customFormat="1" ht="12">
      <c r="A3" s="141" t="s">
        <v>87</v>
      </c>
      <c r="B3" s="142"/>
      <c r="C3" s="142"/>
      <c r="D3" s="143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3"/>
      <c r="X3" s="141"/>
      <c r="Y3" s="147"/>
      <c r="Z3" s="149"/>
      <c r="AA3" s="22"/>
      <c r="AB3" s="20" t="s">
        <v>24</v>
      </c>
      <c r="AC3" s="126" t="s">
        <v>65</v>
      </c>
      <c r="AD3" s="126"/>
      <c r="AE3" s="126"/>
      <c r="AF3" s="126"/>
      <c r="AG3" s="21" t="s">
        <v>23</v>
      </c>
      <c r="AH3" s="22"/>
      <c r="AI3" s="18"/>
      <c r="AJ3" s="19"/>
      <c r="AL3" s="20" t="s">
        <v>24</v>
      </c>
      <c r="AM3" s="99" t="s">
        <v>78</v>
      </c>
      <c r="AN3" s="99"/>
      <c r="AO3" s="99"/>
      <c r="AP3" s="21" t="s">
        <v>23</v>
      </c>
      <c r="AQ3" s="22"/>
      <c r="AR3" s="18"/>
      <c r="AS3" s="19"/>
      <c r="AU3" s="20" t="s">
        <v>24</v>
      </c>
      <c r="AV3" s="99" t="s">
        <v>79</v>
      </c>
      <c r="AW3" s="99"/>
      <c r="AX3" s="99"/>
      <c r="AY3" s="21" t="s">
        <v>23</v>
      </c>
      <c r="AZ3" s="22"/>
      <c r="BA3" s="18"/>
    </row>
    <row r="4" spans="1:53" s="5" customFormat="1" ht="3" customHeight="1" thickBot="1">
      <c r="A4" s="177"/>
      <c r="B4" s="142"/>
      <c r="C4" s="142"/>
      <c r="D4" s="143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3"/>
      <c r="X4" s="177"/>
      <c r="Y4" s="142"/>
      <c r="Z4" s="143"/>
      <c r="AA4" s="108"/>
      <c r="AB4" s="109"/>
      <c r="AC4" s="109"/>
      <c r="AD4" s="109"/>
      <c r="AE4" s="109"/>
      <c r="AF4" s="109"/>
      <c r="AG4" s="109"/>
      <c r="AH4" s="109"/>
      <c r="AI4" s="110"/>
      <c r="AJ4" s="108"/>
      <c r="AK4" s="109"/>
      <c r="AL4" s="109"/>
      <c r="AM4" s="109"/>
      <c r="AN4" s="109"/>
      <c r="AO4" s="109"/>
      <c r="AP4" s="109"/>
      <c r="AQ4" s="109"/>
      <c r="AR4" s="110"/>
      <c r="AS4" s="108"/>
      <c r="AT4" s="109"/>
      <c r="AU4" s="109"/>
      <c r="AV4" s="109"/>
      <c r="AW4" s="109"/>
      <c r="AX4" s="109"/>
      <c r="AY4" s="109"/>
      <c r="AZ4" s="109"/>
      <c r="BA4" s="110"/>
    </row>
    <row r="5" spans="1:53" s="4" customFormat="1" ht="12.75">
      <c r="A5" s="112"/>
      <c r="B5" s="153"/>
      <c r="C5" s="153"/>
      <c r="D5" s="169"/>
      <c r="E5" s="122" t="s">
        <v>53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87"/>
      <c r="Y5" s="113"/>
      <c r="Z5" s="114"/>
      <c r="AA5" s="50">
        <v>34</v>
      </c>
      <c r="AB5" s="50"/>
      <c r="AC5" s="50"/>
      <c r="AD5" s="50"/>
      <c r="AE5" s="50"/>
      <c r="AF5" s="50"/>
      <c r="AG5" s="50"/>
      <c r="AH5" s="50"/>
      <c r="AI5" s="51"/>
      <c r="AJ5" s="61">
        <v>34</v>
      </c>
      <c r="AK5" s="50"/>
      <c r="AL5" s="50"/>
      <c r="AM5" s="50"/>
      <c r="AN5" s="50"/>
      <c r="AO5" s="50"/>
      <c r="AP5" s="50"/>
      <c r="AQ5" s="50"/>
      <c r="AR5" s="51"/>
      <c r="AS5" s="61">
        <v>34</v>
      </c>
      <c r="AT5" s="50"/>
      <c r="AU5" s="50"/>
      <c r="AV5" s="50"/>
      <c r="AW5" s="50"/>
      <c r="AX5" s="50"/>
      <c r="AY5" s="50"/>
      <c r="AZ5" s="50"/>
      <c r="BA5" s="65"/>
    </row>
    <row r="6" spans="1:53" s="4" customFormat="1" ht="12.75">
      <c r="A6" s="140"/>
      <c r="B6" s="162"/>
      <c r="C6" s="162"/>
      <c r="D6" s="163"/>
      <c r="E6" s="180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88"/>
      <c r="Y6" s="137"/>
      <c r="Z6" s="139"/>
      <c r="AA6" s="53"/>
      <c r="AB6" s="53"/>
      <c r="AC6" s="53"/>
      <c r="AD6" s="53"/>
      <c r="AE6" s="53"/>
      <c r="AF6" s="53"/>
      <c r="AG6" s="53"/>
      <c r="AH6" s="53"/>
      <c r="AI6" s="54"/>
      <c r="AJ6" s="52"/>
      <c r="AK6" s="53"/>
      <c r="AL6" s="53"/>
      <c r="AM6" s="53"/>
      <c r="AN6" s="53"/>
      <c r="AO6" s="53"/>
      <c r="AP6" s="53"/>
      <c r="AQ6" s="53"/>
      <c r="AR6" s="54"/>
      <c r="AS6" s="52"/>
      <c r="AT6" s="53"/>
      <c r="AU6" s="53"/>
      <c r="AV6" s="53"/>
      <c r="AW6" s="53"/>
      <c r="AX6" s="53"/>
      <c r="AY6" s="53"/>
      <c r="AZ6" s="53"/>
      <c r="BA6" s="55"/>
    </row>
    <row r="7" spans="1:53" s="4" customFormat="1" ht="12.75">
      <c r="A7" s="140"/>
      <c r="B7" s="162"/>
      <c r="C7" s="162"/>
      <c r="D7" s="162"/>
      <c r="E7" s="124" t="s">
        <v>88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9"/>
      <c r="X7" s="137"/>
      <c r="Y7" s="137"/>
      <c r="Z7" s="139"/>
      <c r="AA7" s="53"/>
      <c r="AB7" s="53"/>
      <c r="AC7" s="53"/>
      <c r="AD7" s="53"/>
      <c r="AE7" s="53"/>
      <c r="AF7" s="53"/>
      <c r="AG7" s="53"/>
      <c r="AH7" s="53"/>
      <c r="AI7" s="54"/>
      <c r="AJ7" s="52"/>
      <c r="AK7" s="53"/>
      <c r="AL7" s="53"/>
      <c r="AM7" s="53"/>
      <c r="AN7" s="53"/>
      <c r="AO7" s="53"/>
      <c r="AP7" s="53"/>
      <c r="AQ7" s="53"/>
      <c r="AR7" s="54"/>
      <c r="AS7" s="52"/>
      <c r="AT7" s="53"/>
      <c r="AU7" s="53"/>
      <c r="AV7" s="53"/>
      <c r="AW7" s="53"/>
      <c r="AX7" s="53"/>
      <c r="AY7" s="53"/>
      <c r="AZ7" s="53"/>
      <c r="BA7" s="55"/>
    </row>
    <row r="8" spans="1:53" s="4" customFormat="1" ht="27" customHeight="1">
      <c r="A8" s="128"/>
      <c r="B8" s="155"/>
      <c r="C8" s="155"/>
      <c r="D8" s="164"/>
      <c r="E8" s="189" t="s">
        <v>81</v>
      </c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90">
        <v>1310</v>
      </c>
      <c r="Y8" s="120"/>
      <c r="Z8" s="129"/>
      <c r="AA8" s="53"/>
      <c r="AB8" s="53"/>
      <c r="AC8" s="53"/>
      <c r="AD8" s="53"/>
      <c r="AE8" s="53"/>
      <c r="AF8" s="53"/>
      <c r="AG8" s="53"/>
      <c r="AH8" s="53"/>
      <c r="AI8" s="54"/>
      <c r="AJ8" s="52"/>
      <c r="AK8" s="53"/>
      <c r="AL8" s="53"/>
      <c r="AM8" s="53"/>
      <c r="AN8" s="53"/>
      <c r="AO8" s="53"/>
      <c r="AP8" s="53"/>
      <c r="AQ8" s="53"/>
      <c r="AR8" s="54"/>
      <c r="AS8" s="52"/>
      <c r="AT8" s="53"/>
      <c r="AU8" s="53"/>
      <c r="AV8" s="53"/>
      <c r="AW8" s="53"/>
      <c r="AX8" s="53"/>
      <c r="AY8" s="53"/>
      <c r="AZ8" s="53"/>
      <c r="BA8" s="55"/>
    </row>
    <row r="9" spans="1:53" s="4" customFormat="1" ht="25.5" customHeight="1">
      <c r="A9" s="140"/>
      <c r="B9" s="162"/>
      <c r="C9" s="162"/>
      <c r="D9" s="182"/>
      <c r="E9" s="191" t="s">
        <v>82</v>
      </c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90">
        <v>1320</v>
      </c>
      <c r="Y9" s="120"/>
      <c r="Z9" s="129"/>
      <c r="AA9" s="168"/>
      <c r="AB9" s="58"/>
      <c r="AC9" s="58"/>
      <c r="AD9" s="58"/>
      <c r="AE9" s="58"/>
      <c r="AF9" s="58"/>
      <c r="AG9" s="58"/>
      <c r="AH9" s="58"/>
      <c r="AI9" s="60"/>
      <c r="AJ9" s="170"/>
      <c r="AK9" s="58"/>
      <c r="AL9" s="58"/>
      <c r="AM9" s="58"/>
      <c r="AN9" s="58"/>
      <c r="AO9" s="58"/>
      <c r="AP9" s="58"/>
      <c r="AQ9" s="58"/>
      <c r="AR9" s="60"/>
      <c r="AS9" s="170"/>
      <c r="AT9" s="58"/>
      <c r="AU9" s="58"/>
      <c r="AV9" s="58"/>
      <c r="AW9" s="58"/>
      <c r="AX9" s="58"/>
      <c r="AY9" s="58"/>
      <c r="AZ9" s="58"/>
      <c r="BA9" s="59"/>
    </row>
    <row r="10" spans="1:53" s="4" customFormat="1" ht="15" customHeight="1">
      <c r="A10" s="112"/>
      <c r="B10" s="153"/>
      <c r="C10" s="153"/>
      <c r="D10" s="183"/>
      <c r="E10" s="181" t="s">
        <v>54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90">
        <v>1340</v>
      </c>
      <c r="Y10" s="120"/>
      <c r="Z10" s="129"/>
      <c r="AA10" s="89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9"/>
    </row>
    <row r="11" spans="1:53" s="4" customFormat="1" ht="15" customHeight="1">
      <c r="A11" s="112"/>
      <c r="B11" s="153"/>
      <c r="C11" s="153"/>
      <c r="D11" s="183"/>
      <c r="E11" s="94" t="s">
        <v>83</v>
      </c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190">
        <v>1350</v>
      </c>
      <c r="Y11" s="120"/>
      <c r="Z11" s="129"/>
      <c r="AA11" s="89">
        <v>27615</v>
      </c>
      <c r="AB11" s="68"/>
      <c r="AC11" s="68"/>
      <c r="AD11" s="68"/>
      <c r="AE11" s="68"/>
      <c r="AF11" s="68"/>
      <c r="AG11" s="68"/>
      <c r="AH11" s="68"/>
      <c r="AI11" s="68"/>
      <c r="AJ11" s="68">
        <v>27615</v>
      </c>
      <c r="AK11" s="68"/>
      <c r="AL11" s="68"/>
      <c r="AM11" s="68"/>
      <c r="AN11" s="68"/>
      <c r="AO11" s="68"/>
      <c r="AP11" s="68"/>
      <c r="AQ11" s="68"/>
      <c r="AR11" s="68"/>
      <c r="AS11" s="68">
        <v>27730</v>
      </c>
      <c r="AT11" s="68"/>
      <c r="AU11" s="68"/>
      <c r="AV11" s="68"/>
      <c r="AW11" s="68"/>
      <c r="AX11" s="68"/>
      <c r="AY11" s="68"/>
      <c r="AZ11" s="68"/>
      <c r="BA11" s="69"/>
    </row>
    <row r="12" spans="1:71" s="4" customFormat="1" ht="15" customHeight="1">
      <c r="A12" s="112"/>
      <c r="B12" s="153"/>
      <c r="C12" s="153"/>
      <c r="D12" s="183"/>
      <c r="E12" s="94" t="s">
        <v>28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190">
        <v>1360</v>
      </c>
      <c r="Y12" s="120"/>
      <c r="Z12" s="129"/>
      <c r="AA12" s="89">
        <v>17</v>
      </c>
      <c r="AB12" s="68"/>
      <c r="AC12" s="68"/>
      <c r="AD12" s="68"/>
      <c r="AE12" s="68"/>
      <c r="AF12" s="68"/>
      <c r="AG12" s="68"/>
      <c r="AH12" s="68"/>
      <c r="AI12" s="68"/>
      <c r="AJ12" s="68">
        <v>17</v>
      </c>
      <c r="AK12" s="68"/>
      <c r="AL12" s="68"/>
      <c r="AM12" s="68"/>
      <c r="AN12" s="68"/>
      <c r="AO12" s="68"/>
      <c r="AP12" s="68"/>
      <c r="AQ12" s="68"/>
      <c r="AR12" s="68"/>
      <c r="AS12" s="68">
        <v>17</v>
      </c>
      <c r="AT12" s="68"/>
      <c r="AU12" s="68"/>
      <c r="AV12" s="68"/>
      <c r="AW12" s="68"/>
      <c r="AX12" s="68"/>
      <c r="AY12" s="68"/>
      <c r="AZ12" s="68"/>
      <c r="BA12" s="69"/>
      <c r="BS12" s="33"/>
    </row>
    <row r="13" spans="1:71" s="4" customFormat="1" ht="26.25" customHeight="1" thickBot="1">
      <c r="A13" s="112"/>
      <c r="B13" s="153"/>
      <c r="C13" s="153"/>
      <c r="D13" s="183"/>
      <c r="E13" s="193" t="s">
        <v>80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190">
        <v>1370</v>
      </c>
      <c r="Y13" s="120"/>
      <c r="Z13" s="129"/>
      <c r="AA13" s="67">
        <v>553122</v>
      </c>
      <c r="AB13" s="58"/>
      <c r="AC13" s="58"/>
      <c r="AD13" s="58"/>
      <c r="AE13" s="58"/>
      <c r="AF13" s="58"/>
      <c r="AG13" s="58"/>
      <c r="AH13" s="58"/>
      <c r="AI13" s="60"/>
      <c r="AJ13" s="57">
        <v>508209</v>
      </c>
      <c r="AK13" s="58"/>
      <c r="AL13" s="58"/>
      <c r="AM13" s="58"/>
      <c r="AN13" s="58"/>
      <c r="AO13" s="58"/>
      <c r="AP13" s="58"/>
      <c r="AQ13" s="58"/>
      <c r="AR13" s="60"/>
      <c r="AS13" s="57">
        <v>419789</v>
      </c>
      <c r="AT13" s="58"/>
      <c r="AU13" s="58"/>
      <c r="AV13" s="58"/>
      <c r="AW13" s="58"/>
      <c r="AX13" s="58"/>
      <c r="AY13" s="58"/>
      <c r="AZ13" s="58"/>
      <c r="BA13" s="59"/>
      <c r="BS13" s="33"/>
    </row>
    <row r="14" spans="1:71" s="4" customFormat="1" ht="15" customHeight="1" thickBot="1">
      <c r="A14" s="112"/>
      <c r="B14" s="153"/>
      <c r="C14" s="153"/>
      <c r="D14" s="183"/>
      <c r="E14" s="192" t="s">
        <v>32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88">
        <v>1300</v>
      </c>
      <c r="Y14" s="137"/>
      <c r="Z14" s="139"/>
      <c r="AA14" s="166">
        <f>AA5+AA9+AA10+AA11+AA12+AA13</f>
        <v>580788</v>
      </c>
      <c r="AB14" s="167"/>
      <c r="AC14" s="167"/>
      <c r="AD14" s="167"/>
      <c r="AE14" s="167"/>
      <c r="AF14" s="167"/>
      <c r="AG14" s="167"/>
      <c r="AH14" s="167"/>
      <c r="AI14" s="167"/>
      <c r="AJ14" s="166">
        <f>AJ5+AJ9+AJ10+AJ11+AJ12+AJ13</f>
        <v>535875</v>
      </c>
      <c r="AK14" s="167"/>
      <c r="AL14" s="167"/>
      <c r="AM14" s="167"/>
      <c r="AN14" s="167"/>
      <c r="AO14" s="167"/>
      <c r="AP14" s="167"/>
      <c r="AQ14" s="167"/>
      <c r="AR14" s="167"/>
      <c r="AS14" s="166">
        <f>AS5+AS9+AS10+AS11+AS12+AS13</f>
        <v>447570</v>
      </c>
      <c r="AT14" s="167"/>
      <c r="AU14" s="167"/>
      <c r="AV14" s="167"/>
      <c r="AW14" s="167"/>
      <c r="AX14" s="167"/>
      <c r="AY14" s="167"/>
      <c r="AZ14" s="167"/>
      <c r="BA14" s="167"/>
      <c r="BS14" s="33"/>
    </row>
    <row r="15" spans="1:53" s="4" customFormat="1" ht="12.75">
      <c r="A15" s="112"/>
      <c r="B15" s="153"/>
      <c r="C15" s="153"/>
      <c r="D15" s="169"/>
      <c r="E15" s="122" t="s">
        <v>59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87"/>
      <c r="Y15" s="113"/>
      <c r="Z15" s="113"/>
      <c r="AA15" s="49"/>
      <c r="AB15" s="50"/>
      <c r="AC15" s="50"/>
      <c r="AD15" s="50"/>
      <c r="AE15" s="50"/>
      <c r="AF15" s="50"/>
      <c r="AG15" s="50"/>
      <c r="AH15" s="50"/>
      <c r="AI15" s="51"/>
      <c r="AJ15" s="61"/>
      <c r="AK15" s="50"/>
      <c r="AL15" s="50"/>
      <c r="AM15" s="50"/>
      <c r="AN15" s="50"/>
      <c r="AO15" s="50"/>
      <c r="AP15" s="50"/>
      <c r="AQ15" s="50"/>
      <c r="AR15" s="51"/>
      <c r="AS15" s="61"/>
      <c r="AT15" s="50"/>
      <c r="AU15" s="50"/>
      <c r="AV15" s="50"/>
      <c r="AW15" s="50"/>
      <c r="AX15" s="50"/>
      <c r="AY15" s="50"/>
      <c r="AZ15" s="50"/>
      <c r="BA15" s="65"/>
    </row>
    <row r="16" spans="1:53" s="4" customFormat="1" ht="12.75">
      <c r="A16" s="140"/>
      <c r="B16" s="162"/>
      <c r="C16" s="162"/>
      <c r="D16" s="163"/>
      <c r="E16" s="125" t="s">
        <v>60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88"/>
      <c r="Y16" s="137"/>
      <c r="Z16" s="137"/>
      <c r="AA16" s="56"/>
      <c r="AB16" s="53"/>
      <c r="AC16" s="53"/>
      <c r="AD16" s="53"/>
      <c r="AE16" s="53"/>
      <c r="AF16" s="53"/>
      <c r="AG16" s="53"/>
      <c r="AH16" s="53"/>
      <c r="AI16" s="54"/>
      <c r="AJ16" s="52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5"/>
    </row>
    <row r="17" spans="1:53" s="4" customFormat="1" ht="12.75">
      <c r="A17" s="128"/>
      <c r="B17" s="155"/>
      <c r="C17" s="155"/>
      <c r="D17" s="164"/>
      <c r="E17" s="158" t="s">
        <v>55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90">
        <v>1410</v>
      </c>
      <c r="Y17" s="120"/>
      <c r="Z17" s="120"/>
      <c r="AA17" s="93"/>
      <c r="AB17" s="63"/>
      <c r="AC17" s="63"/>
      <c r="AD17" s="63"/>
      <c r="AE17" s="63"/>
      <c r="AF17" s="63"/>
      <c r="AG17" s="63"/>
      <c r="AH17" s="63"/>
      <c r="AI17" s="64"/>
      <c r="AJ17" s="62"/>
      <c r="AK17" s="63"/>
      <c r="AL17" s="63"/>
      <c r="AM17" s="63"/>
      <c r="AN17" s="63"/>
      <c r="AO17" s="63"/>
      <c r="AP17" s="63"/>
      <c r="AQ17" s="63"/>
      <c r="AR17" s="64"/>
      <c r="AS17" s="62"/>
      <c r="AT17" s="63"/>
      <c r="AU17" s="63"/>
      <c r="AV17" s="63"/>
      <c r="AW17" s="63"/>
      <c r="AX17" s="63"/>
      <c r="AY17" s="63"/>
      <c r="AZ17" s="63"/>
      <c r="BA17" s="66"/>
    </row>
    <row r="18" spans="1:53" s="4" customFormat="1" ht="15" customHeight="1">
      <c r="A18" s="140"/>
      <c r="B18" s="162"/>
      <c r="C18" s="162"/>
      <c r="D18" s="182"/>
      <c r="E18" s="184" t="s">
        <v>33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90">
        <v>1420</v>
      </c>
      <c r="Y18" s="120"/>
      <c r="Z18" s="120"/>
      <c r="AA18" s="43">
        <v>675</v>
      </c>
      <c r="AB18" s="40"/>
      <c r="AC18" s="40"/>
      <c r="AD18" s="40"/>
      <c r="AE18" s="40"/>
      <c r="AF18" s="40"/>
      <c r="AG18" s="40"/>
      <c r="AH18" s="40"/>
      <c r="AI18" s="41"/>
      <c r="AJ18" s="39">
        <v>9532</v>
      </c>
      <c r="AK18" s="40"/>
      <c r="AL18" s="40"/>
      <c r="AM18" s="40"/>
      <c r="AN18" s="40"/>
      <c r="AO18" s="40"/>
      <c r="AP18" s="40"/>
      <c r="AQ18" s="40"/>
      <c r="AR18" s="41"/>
      <c r="AS18" s="39">
        <v>2410</v>
      </c>
      <c r="AT18" s="40"/>
      <c r="AU18" s="40"/>
      <c r="AV18" s="40"/>
      <c r="AW18" s="40"/>
      <c r="AX18" s="40"/>
      <c r="AY18" s="40"/>
      <c r="AZ18" s="40"/>
      <c r="BA18" s="42"/>
    </row>
    <row r="19" spans="1:53" s="4" customFormat="1" ht="15" customHeight="1">
      <c r="A19" s="112"/>
      <c r="B19" s="153"/>
      <c r="C19" s="153"/>
      <c r="D19" s="183"/>
      <c r="E19" s="184" t="s">
        <v>94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90">
        <v>1430</v>
      </c>
      <c r="Y19" s="120"/>
      <c r="Z19" s="120"/>
      <c r="AA19" s="43">
        <v>14411</v>
      </c>
      <c r="AB19" s="40"/>
      <c r="AC19" s="40"/>
      <c r="AD19" s="40"/>
      <c r="AE19" s="40"/>
      <c r="AF19" s="40"/>
      <c r="AG19" s="40"/>
      <c r="AH19" s="40"/>
      <c r="AI19" s="41"/>
      <c r="AJ19" s="39"/>
      <c r="AK19" s="40"/>
      <c r="AL19" s="40"/>
      <c r="AM19" s="40"/>
      <c r="AN19" s="40"/>
      <c r="AO19" s="40"/>
      <c r="AP19" s="40"/>
      <c r="AQ19" s="40"/>
      <c r="AR19" s="41"/>
      <c r="AS19" s="39"/>
      <c r="AT19" s="40"/>
      <c r="AU19" s="40"/>
      <c r="AV19" s="40"/>
      <c r="AW19" s="40"/>
      <c r="AX19" s="40"/>
      <c r="AY19" s="40"/>
      <c r="AZ19" s="40"/>
      <c r="BA19" s="42"/>
    </row>
    <row r="20" spans="1:53" s="4" customFormat="1" ht="15" customHeight="1" thickBot="1">
      <c r="A20" s="112"/>
      <c r="B20" s="153"/>
      <c r="C20" s="153"/>
      <c r="D20" s="183"/>
      <c r="E20" s="194" t="s">
        <v>56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2"/>
      <c r="X20" s="190">
        <v>1450</v>
      </c>
      <c r="Y20" s="120"/>
      <c r="Z20" s="120"/>
      <c r="AA20" s="38"/>
      <c r="AB20" s="35"/>
      <c r="AC20" s="35"/>
      <c r="AD20" s="35"/>
      <c r="AE20" s="35"/>
      <c r="AF20" s="35"/>
      <c r="AG20" s="35"/>
      <c r="AH20" s="35"/>
      <c r="AI20" s="36"/>
      <c r="AJ20" s="34"/>
      <c r="AK20" s="35"/>
      <c r="AL20" s="35"/>
      <c r="AM20" s="35"/>
      <c r="AN20" s="35"/>
      <c r="AO20" s="35"/>
      <c r="AP20" s="35"/>
      <c r="AQ20" s="35"/>
      <c r="AR20" s="36"/>
      <c r="AS20" s="34"/>
      <c r="AT20" s="35"/>
      <c r="AU20" s="35"/>
      <c r="AV20" s="35"/>
      <c r="AW20" s="35"/>
      <c r="AX20" s="35"/>
      <c r="AY20" s="35"/>
      <c r="AZ20" s="35"/>
      <c r="BA20" s="37"/>
    </row>
    <row r="21" spans="1:53" s="4" customFormat="1" ht="15" customHeight="1" thickBot="1">
      <c r="A21" s="112"/>
      <c r="B21" s="153"/>
      <c r="C21" s="153"/>
      <c r="D21" s="183"/>
      <c r="E21" s="195" t="s">
        <v>34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88">
        <v>1400</v>
      </c>
      <c r="Y21" s="137"/>
      <c r="Z21" s="139"/>
      <c r="AA21" s="56">
        <f>AA15+AA18+AA19+AA20</f>
        <v>15086</v>
      </c>
      <c r="AB21" s="53"/>
      <c r="AC21" s="53"/>
      <c r="AD21" s="53"/>
      <c r="AE21" s="53"/>
      <c r="AF21" s="53"/>
      <c r="AG21" s="53"/>
      <c r="AH21" s="53"/>
      <c r="AI21" s="54"/>
      <c r="AJ21" s="56">
        <f>AJ15+AJ18+AJ19+AJ20</f>
        <v>9532</v>
      </c>
      <c r="AK21" s="53"/>
      <c r="AL21" s="53"/>
      <c r="AM21" s="53"/>
      <c r="AN21" s="53"/>
      <c r="AO21" s="53"/>
      <c r="AP21" s="53"/>
      <c r="AQ21" s="53"/>
      <c r="AR21" s="54"/>
      <c r="AS21" s="56">
        <f>AS15+AS18+AS19+AS20</f>
        <v>2410</v>
      </c>
      <c r="AT21" s="53"/>
      <c r="AU21" s="53"/>
      <c r="AV21" s="53"/>
      <c r="AW21" s="53"/>
      <c r="AX21" s="53"/>
      <c r="AY21" s="53"/>
      <c r="AZ21" s="53"/>
      <c r="BA21" s="54"/>
    </row>
    <row r="22" spans="1:53" s="4" customFormat="1" ht="12.75" customHeight="1">
      <c r="A22" s="112"/>
      <c r="B22" s="153"/>
      <c r="C22" s="153"/>
      <c r="D22" s="169"/>
      <c r="E22" s="122" t="s">
        <v>61</v>
      </c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87"/>
      <c r="Y22" s="113"/>
      <c r="Z22" s="113"/>
      <c r="AA22" s="49"/>
      <c r="AB22" s="50"/>
      <c r="AC22" s="50"/>
      <c r="AD22" s="50"/>
      <c r="AE22" s="50"/>
      <c r="AF22" s="50"/>
      <c r="AG22" s="50"/>
      <c r="AH22" s="50"/>
      <c r="AI22" s="51"/>
      <c r="AJ22" s="61"/>
      <c r="AK22" s="50"/>
      <c r="AL22" s="50"/>
      <c r="AM22" s="50"/>
      <c r="AN22" s="50"/>
      <c r="AO22" s="50"/>
      <c r="AP22" s="50"/>
      <c r="AQ22" s="50"/>
      <c r="AR22" s="51"/>
      <c r="AS22" s="61"/>
      <c r="AT22" s="50"/>
      <c r="AU22" s="50"/>
      <c r="AV22" s="50"/>
      <c r="AW22" s="50"/>
      <c r="AX22" s="50"/>
      <c r="AY22" s="50"/>
      <c r="AZ22" s="50"/>
      <c r="BA22" s="65"/>
    </row>
    <row r="23" spans="1:53" s="4" customFormat="1" ht="12.75" customHeight="1">
      <c r="A23" s="140"/>
      <c r="B23" s="162"/>
      <c r="C23" s="162"/>
      <c r="D23" s="163"/>
      <c r="E23" s="125" t="s">
        <v>60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88"/>
      <c r="Y23" s="137"/>
      <c r="Z23" s="137"/>
      <c r="AA23" s="56"/>
      <c r="AB23" s="53"/>
      <c r="AC23" s="53"/>
      <c r="AD23" s="53"/>
      <c r="AE23" s="53"/>
      <c r="AF23" s="53"/>
      <c r="AG23" s="53"/>
      <c r="AH23" s="53"/>
      <c r="AI23" s="54"/>
      <c r="AJ23" s="52"/>
      <c r="AK23" s="53"/>
      <c r="AL23" s="53"/>
      <c r="AM23" s="53"/>
      <c r="AN23" s="53"/>
      <c r="AO23" s="53"/>
      <c r="AP23" s="53"/>
      <c r="AQ23" s="53"/>
      <c r="AR23" s="54"/>
      <c r="AS23" s="52"/>
      <c r="AT23" s="53"/>
      <c r="AU23" s="53"/>
      <c r="AV23" s="53"/>
      <c r="AW23" s="53"/>
      <c r="AX23" s="53"/>
      <c r="AY23" s="53"/>
      <c r="AZ23" s="53"/>
      <c r="BA23" s="55"/>
    </row>
    <row r="24" spans="1:53" s="4" customFormat="1" ht="12.75">
      <c r="A24" s="128"/>
      <c r="B24" s="155"/>
      <c r="C24" s="155"/>
      <c r="D24" s="164"/>
      <c r="E24" s="158" t="s">
        <v>55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90">
        <v>1510</v>
      </c>
      <c r="Y24" s="120"/>
      <c r="Z24" s="120"/>
      <c r="AA24" s="93"/>
      <c r="AB24" s="63"/>
      <c r="AC24" s="63"/>
      <c r="AD24" s="63"/>
      <c r="AE24" s="63"/>
      <c r="AF24" s="63"/>
      <c r="AG24" s="63"/>
      <c r="AH24" s="63"/>
      <c r="AI24" s="64"/>
      <c r="AJ24" s="62"/>
      <c r="AK24" s="63"/>
      <c r="AL24" s="63"/>
      <c r="AM24" s="63"/>
      <c r="AN24" s="63"/>
      <c r="AO24" s="63"/>
      <c r="AP24" s="63"/>
      <c r="AQ24" s="63"/>
      <c r="AR24" s="64"/>
      <c r="AS24" s="62"/>
      <c r="AT24" s="63"/>
      <c r="AU24" s="63"/>
      <c r="AV24" s="63"/>
      <c r="AW24" s="63"/>
      <c r="AX24" s="63"/>
      <c r="AY24" s="63"/>
      <c r="AZ24" s="63"/>
      <c r="BA24" s="66"/>
    </row>
    <row r="25" spans="1:53" s="4" customFormat="1" ht="15" customHeight="1">
      <c r="A25" s="140"/>
      <c r="B25" s="162"/>
      <c r="C25" s="162"/>
      <c r="D25" s="162"/>
      <c r="E25" s="196" t="s">
        <v>18</v>
      </c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15">
        <v>1520</v>
      </c>
      <c r="Y25" s="115"/>
      <c r="Z25" s="115"/>
      <c r="AA25" s="43">
        <v>188621</v>
      </c>
      <c r="AB25" s="40"/>
      <c r="AC25" s="40"/>
      <c r="AD25" s="40"/>
      <c r="AE25" s="40"/>
      <c r="AF25" s="40"/>
      <c r="AG25" s="40"/>
      <c r="AH25" s="40"/>
      <c r="AI25" s="41"/>
      <c r="AJ25" s="39">
        <v>61608</v>
      </c>
      <c r="AK25" s="40"/>
      <c r="AL25" s="40"/>
      <c r="AM25" s="40"/>
      <c r="AN25" s="40"/>
      <c r="AO25" s="40"/>
      <c r="AP25" s="40"/>
      <c r="AQ25" s="40"/>
      <c r="AR25" s="41"/>
      <c r="AS25" s="39">
        <v>47630</v>
      </c>
      <c r="AT25" s="40"/>
      <c r="AU25" s="40"/>
      <c r="AV25" s="40"/>
      <c r="AW25" s="40"/>
      <c r="AX25" s="40"/>
      <c r="AY25" s="40"/>
      <c r="AZ25" s="40"/>
      <c r="BA25" s="42"/>
    </row>
    <row r="26" spans="1:71" s="4" customFormat="1" ht="15" customHeight="1">
      <c r="A26" s="112"/>
      <c r="B26" s="153"/>
      <c r="C26" s="153"/>
      <c r="D26" s="153"/>
      <c r="E26" s="196" t="s">
        <v>41</v>
      </c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15">
        <v>1530</v>
      </c>
      <c r="Y26" s="115"/>
      <c r="Z26" s="115"/>
      <c r="AA26" s="56">
        <v>12</v>
      </c>
      <c r="AB26" s="53"/>
      <c r="AC26" s="53"/>
      <c r="AD26" s="53"/>
      <c r="AE26" s="53"/>
      <c r="AF26" s="53"/>
      <c r="AG26" s="53"/>
      <c r="AH26" s="53"/>
      <c r="AI26" s="54"/>
      <c r="AJ26" s="52">
        <v>12</v>
      </c>
      <c r="AK26" s="53"/>
      <c r="AL26" s="53"/>
      <c r="AM26" s="53"/>
      <c r="AN26" s="53"/>
      <c r="AO26" s="53"/>
      <c r="AP26" s="53"/>
      <c r="AQ26" s="53"/>
      <c r="AR26" s="54"/>
      <c r="AS26" s="52">
        <v>12</v>
      </c>
      <c r="AT26" s="53"/>
      <c r="AU26" s="53"/>
      <c r="AV26" s="53"/>
      <c r="AW26" s="53"/>
      <c r="AX26" s="53"/>
      <c r="AY26" s="53"/>
      <c r="AZ26" s="53"/>
      <c r="BA26" s="55"/>
      <c r="BS26" s="33"/>
    </row>
    <row r="27" spans="1:71" s="4" customFormat="1" ht="15" customHeight="1">
      <c r="A27" s="112"/>
      <c r="B27" s="153"/>
      <c r="C27" s="153"/>
      <c r="D27" s="153"/>
      <c r="E27" s="196" t="s">
        <v>29</v>
      </c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15">
        <v>1540</v>
      </c>
      <c r="Y27" s="115"/>
      <c r="Z27" s="115"/>
      <c r="AA27" s="43"/>
      <c r="AB27" s="40"/>
      <c r="AC27" s="40"/>
      <c r="AD27" s="40"/>
      <c r="AE27" s="40"/>
      <c r="AF27" s="40"/>
      <c r="AG27" s="40"/>
      <c r="AH27" s="40"/>
      <c r="AI27" s="41"/>
      <c r="AJ27" s="39"/>
      <c r="AK27" s="40"/>
      <c r="AL27" s="40"/>
      <c r="AM27" s="40"/>
      <c r="AN27" s="40"/>
      <c r="AO27" s="40"/>
      <c r="AP27" s="40"/>
      <c r="AQ27" s="40"/>
      <c r="AR27" s="41"/>
      <c r="AS27" s="39"/>
      <c r="AT27" s="40"/>
      <c r="AU27" s="40"/>
      <c r="AV27" s="40"/>
      <c r="AW27" s="40"/>
      <c r="AX27" s="40"/>
      <c r="AY27" s="40"/>
      <c r="AZ27" s="40"/>
      <c r="BA27" s="42"/>
      <c r="BS27" s="33"/>
    </row>
    <row r="28" spans="1:71" s="4" customFormat="1" ht="15" customHeight="1" thickBot="1">
      <c r="A28" s="112"/>
      <c r="B28" s="153"/>
      <c r="C28" s="153"/>
      <c r="D28" s="153"/>
      <c r="E28" s="196" t="s">
        <v>56</v>
      </c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96">
        <v>1550</v>
      </c>
      <c r="Y28" s="196"/>
      <c r="Z28" s="94"/>
      <c r="AA28" s="38"/>
      <c r="AB28" s="35"/>
      <c r="AC28" s="35"/>
      <c r="AD28" s="35"/>
      <c r="AE28" s="35"/>
      <c r="AF28" s="35"/>
      <c r="AG28" s="35"/>
      <c r="AH28" s="35"/>
      <c r="AI28" s="36"/>
      <c r="AJ28" s="34"/>
      <c r="AK28" s="35"/>
      <c r="AL28" s="35"/>
      <c r="AM28" s="35"/>
      <c r="AN28" s="35"/>
      <c r="AO28" s="35"/>
      <c r="AP28" s="35"/>
      <c r="AQ28" s="35"/>
      <c r="AR28" s="36"/>
      <c r="AS28" s="34"/>
      <c r="AT28" s="35"/>
      <c r="AU28" s="35"/>
      <c r="AV28" s="35"/>
      <c r="AW28" s="35"/>
      <c r="AX28" s="35"/>
      <c r="AY28" s="35"/>
      <c r="AZ28" s="35"/>
      <c r="BA28" s="37"/>
      <c r="BS28" s="33"/>
    </row>
    <row r="29" spans="1:53" s="4" customFormat="1" ht="15" customHeight="1" thickBot="1">
      <c r="A29" s="112"/>
      <c r="B29" s="153"/>
      <c r="C29" s="153"/>
      <c r="D29" s="153"/>
      <c r="E29" s="197" t="s">
        <v>35</v>
      </c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6">
        <v>1500</v>
      </c>
      <c r="Y29" s="196"/>
      <c r="Z29" s="94"/>
      <c r="AA29" s="46">
        <f>AA22+AA25+AA26+AA27+AA28</f>
        <v>188633</v>
      </c>
      <c r="AB29" s="47"/>
      <c r="AC29" s="47"/>
      <c r="AD29" s="47"/>
      <c r="AE29" s="47"/>
      <c r="AF29" s="47"/>
      <c r="AG29" s="47"/>
      <c r="AH29" s="47"/>
      <c r="AI29" s="48"/>
      <c r="AJ29" s="46">
        <f>AJ22+AJ25+AJ26+AJ27+AJ28</f>
        <v>61620</v>
      </c>
      <c r="AK29" s="47"/>
      <c r="AL29" s="47"/>
      <c r="AM29" s="47"/>
      <c r="AN29" s="47"/>
      <c r="AO29" s="47"/>
      <c r="AP29" s="47"/>
      <c r="AQ29" s="47"/>
      <c r="AR29" s="48"/>
      <c r="AS29" s="46">
        <f>AS22+AS25+AS26+AS27+AS28</f>
        <v>47642</v>
      </c>
      <c r="AT29" s="47"/>
      <c r="AU29" s="47"/>
      <c r="AV29" s="47"/>
      <c r="AW29" s="47"/>
      <c r="AX29" s="47"/>
      <c r="AY29" s="47"/>
      <c r="AZ29" s="47"/>
      <c r="BA29" s="48"/>
    </row>
    <row r="30" spans="1:53" s="4" customFormat="1" ht="15" customHeight="1" thickBot="1">
      <c r="A30" s="178"/>
      <c r="B30" s="179"/>
      <c r="C30" s="179"/>
      <c r="D30" s="179"/>
      <c r="E30" s="199" t="s">
        <v>38</v>
      </c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6">
        <v>1700</v>
      </c>
      <c r="Y30" s="196"/>
      <c r="Z30" s="94"/>
      <c r="AA30" s="174">
        <f>AA14+AA21+AA29</f>
        <v>784507</v>
      </c>
      <c r="AB30" s="175"/>
      <c r="AC30" s="175"/>
      <c r="AD30" s="175"/>
      <c r="AE30" s="175"/>
      <c r="AF30" s="175"/>
      <c r="AG30" s="175"/>
      <c r="AH30" s="175"/>
      <c r="AI30" s="176"/>
      <c r="AJ30" s="174">
        <f>AJ14+AJ21+AJ29</f>
        <v>607027</v>
      </c>
      <c r="AK30" s="175"/>
      <c r="AL30" s="175"/>
      <c r="AM30" s="175"/>
      <c r="AN30" s="175"/>
      <c r="AO30" s="175"/>
      <c r="AP30" s="175"/>
      <c r="AQ30" s="175"/>
      <c r="AR30" s="176"/>
      <c r="AS30" s="174">
        <f>AS14+AS21+AS29</f>
        <v>497622</v>
      </c>
      <c r="AT30" s="175"/>
      <c r="AU30" s="175"/>
      <c r="AV30" s="175"/>
      <c r="AW30" s="175"/>
      <c r="AX30" s="175"/>
      <c r="AY30" s="175"/>
      <c r="AZ30" s="175"/>
      <c r="BA30" s="176"/>
    </row>
    <row r="34" spans="1:51" ht="12">
      <c r="A34" s="12" t="s">
        <v>19</v>
      </c>
      <c r="B34" s="12"/>
      <c r="C34" s="12"/>
      <c r="D34" s="12"/>
      <c r="E34" s="12"/>
      <c r="F34" s="12"/>
      <c r="G34" s="12"/>
      <c r="H34" s="173"/>
      <c r="I34" s="173"/>
      <c r="J34" s="173"/>
      <c r="K34" s="173"/>
      <c r="L34" s="173"/>
      <c r="M34" s="12"/>
      <c r="N34" s="88" t="s">
        <v>84</v>
      </c>
      <c r="O34" s="88"/>
      <c r="P34" s="88"/>
      <c r="Q34" s="88"/>
      <c r="R34" s="88"/>
      <c r="S34" s="88"/>
      <c r="T34" s="88"/>
      <c r="U34" s="88"/>
      <c r="V34" s="88"/>
      <c r="W34" s="88"/>
      <c r="AA34" s="12" t="s">
        <v>20</v>
      </c>
      <c r="AB34" s="12"/>
      <c r="AC34" s="12"/>
      <c r="AD34" s="12"/>
      <c r="AE34" s="12"/>
      <c r="AF34" s="12"/>
      <c r="AG34" s="12"/>
      <c r="AH34" s="12"/>
      <c r="AI34" s="12"/>
      <c r="AJ34" s="173"/>
      <c r="AK34" s="173"/>
      <c r="AL34" s="173"/>
      <c r="AM34" s="173"/>
      <c r="AN34" s="173"/>
      <c r="AO34" s="12"/>
      <c r="AP34" s="88" t="s">
        <v>85</v>
      </c>
      <c r="AQ34" s="88"/>
      <c r="AR34" s="88"/>
      <c r="AS34" s="88"/>
      <c r="AT34" s="88"/>
      <c r="AU34" s="88"/>
      <c r="AV34" s="88"/>
      <c r="AW34" s="88"/>
      <c r="AX34" s="88"/>
      <c r="AY34" s="88"/>
    </row>
    <row r="35" spans="1:51" ht="11.25">
      <c r="A35" s="13"/>
      <c r="B35" s="13"/>
      <c r="C35" s="13"/>
      <c r="D35" s="13"/>
      <c r="E35" s="13"/>
      <c r="F35" s="13"/>
      <c r="G35" s="13"/>
      <c r="H35" s="172" t="s">
        <v>21</v>
      </c>
      <c r="I35" s="172"/>
      <c r="J35" s="172"/>
      <c r="K35" s="172"/>
      <c r="L35" s="172"/>
      <c r="M35" s="13"/>
      <c r="N35" s="172" t="s">
        <v>22</v>
      </c>
      <c r="O35" s="172"/>
      <c r="P35" s="172"/>
      <c r="Q35" s="172"/>
      <c r="R35" s="172"/>
      <c r="S35" s="172"/>
      <c r="T35" s="172"/>
      <c r="U35" s="172"/>
      <c r="V35" s="172"/>
      <c r="W35" s="172"/>
      <c r="AA35" s="13"/>
      <c r="AB35" s="13"/>
      <c r="AC35" s="13"/>
      <c r="AD35" s="13"/>
      <c r="AE35" s="13"/>
      <c r="AF35" s="13"/>
      <c r="AG35" s="13"/>
      <c r="AH35" s="13"/>
      <c r="AI35" s="13"/>
      <c r="AJ35" s="172" t="s">
        <v>21</v>
      </c>
      <c r="AK35" s="172"/>
      <c r="AL35" s="172"/>
      <c r="AM35" s="172"/>
      <c r="AN35" s="172"/>
      <c r="AO35" s="13"/>
      <c r="AP35" s="172" t="s">
        <v>22</v>
      </c>
      <c r="AQ35" s="172"/>
      <c r="AR35" s="172"/>
      <c r="AS35" s="172"/>
      <c r="AT35" s="172"/>
      <c r="AU35" s="172"/>
      <c r="AV35" s="172"/>
      <c r="AW35" s="172"/>
      <c r="AX35" s="172"/>
      <c r="AY35" s="172"/>
    </row>
    <row r="36" spans="1:45" ht="11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</row>
    <row r="37" spans="1:45" ht="12">
      <c r="A37" s="7" t="s">
        <v>36</v>
      </c>
      <c r="B37" s="99" t="s">
        <v>92</v>
      </c>
      <c r="C37" s="99"/>
      <c r="D37" s="12" t="s">
        <v>37</v>
      </c>
      <c r="E37" s="88" t="s">
        <v>93</v>
      </c>
      <c r="F37" s="88"/>
      <c r="G37" s="88"/>
      <c r="H37" s="88"/>
      <c r="I37" s="88"/>
      <c r="J37" s="88"/>
      <c r="K37" s="23"/>
      <c r="L37" s="16" t="s">
        <v>24</v>
      </c>
      <c r="M37" s="171" t="s">
        <v>91</v>
      </c>
      <c r="N37" s="171"/>
      <c r="O37" s="24" t="s">
        <v>23</v>
      </c>
      <c r="P37" s="23"/>
      <c r="Q37" s="23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</row>
    <row r="38" s="5" customFormat="1" ht="12"/>
    <row r="39" s="5" customFormat="1" ht="12"/>
    <row r="41" s="28" customFormat="1" ht="11.25"/>
    <row r="42" spans="1:53" s="28" customFormat="1" ht="11.2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</row>
    <row r="43" spans="1:53" s="28" customFormat="1" ht="11.25">
      <c r="A43" s="165"/>
      <c r="B43" s="165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</row>
    <row r="44" spans="1:53" s="28" customFormat="1" ht="11.2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</row>
    <row r="45" spans="1:53" s="28" customFormat="1" ht="11.2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</row>
    <row r="46" spans="1:53" s="28" customFormat="1" ht="11.2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</row>
    <row r="47" spans="1:53" s="28" customFormat="1" ht="8.25" customHeigh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</row>
    <row r="48" s="28" customFormat="1" ht="11.25"/>
    <row r="49" s="28" customFormat="1" ht="11.25"/>
    <row r="50" s="28" customFormat="1" ht="11.25"/>
    <row r="51" spans="1:53" s="28" customFormat="1" ht="11.2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</row>
    <row r="52" spans="1:53" s="28" customFormat="1" ht="11.25">
      <c r="A52" s="165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</row>
    <row r="53" spans="1:53" s="28" customFormat="1" ht="11.25">
      <c r="A53" s="165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</row>
    <row r="54" spans="1:53" s="28" customFormat="1" ht="11.25">
      <c r="A54" s="165"/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</row>
    <row r="55" spans="1:53" s="28" customFormat="1" ht="8.25" customHeight="1">
      <c r="A55" s="165"/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</row>
    <row r="56" s="28" customFormat="1" ht="11.25"/>
    <row r="57" s="5" customFormat="1" ht="12"/>
    <row r="58" s="5" customFormat="1" ht="12"/>
    <row r="59" s="5" customFormat="1" ht="12"/>
    <row r="60" s="5" customFormat="1" ht="12"/>
    <row r="61" s="5" customFormat="1" ht="12"/>
    <row r="62" s="5" customFormat="1" ht="12"/>
    <row r="63" s="5" customFormat="1" ht="12"/>
    <row r="64" s="5" customFormat="1" ht="12"/>
    <row r="65" s="5" customFormat="1" ht="12"/>
    <row r="66" s="5" customFormat="1" ht="12"/>
    <row r="67" s="5" customFormat="1" ht="12"/>
    <row r="68" s="5" customFormat="1" ht="12"/>
    <row r="69" s="5" customFormat="1" ht="12"/>
    <row r="70" s="5" customFormat="1" ht="12"/>
  </sheetData>
  <sheetProtection/>
  <mergeCells count="164">
    <mergeCell ref="E20:W20"/>
    <mergeCell ref="E21:W21"/>
    <mergeCell ref="X18:Z18"/>
    <mergeCell ref="X19:Z19"/>
    <mergeCell ref="X20:Z20"/>
    <mergeCell ref="X21:Z21"/>
    <mergeCell ref="X29:Z29"/>
    <mergeCell ref="X30:Z30"/>
    <mergeCell ref="E29:W29"/>
    <mergeCell ref="E28:W28"/>
    <mergeCell ref="E30:W30"/>
    <mergeCell ref="X22:Z22"/>
    <mergeCell ref="X23:Z23"/>
    <mergeCell ref="X24:Z24"/>
    <mergeCell ref="X25:Z25"/>
    <mergeCell ref="X26:Z26"/>
    <mergeCell ref="X27:Z27"/>
    <mergeCell ref="X28:Z28"/>
    <mergeCell ref="E22:W22"/>
    <mergeCell ref="E23:W23"/>
    <mergeCell ref="E24:W24"/>
    <mergeCell ref="E25:W25"/>
    <mergeCell ref="E26:W26"/>
    <mergeCell ref="E27:W27"/>
    <mergeCell ref="X5:Z5"/>
    <mergeCell ref="X6:Z6"/>
    <mergeCell ref="X7:Z7"/>
    <mergeCell ref="E8:W8"/>
    <mergeCell ref="X8:Z8"/>
    <mergeCell ref="E9:W9"/>
    <mergeCell ref="X9:Z9"/>
    <mergeCell ref="A26:D26"/>
    <mergeCell ref="A27:D27"/>
    <mergeCell ref="E14:W14"/>
    <mergeCell ref="X14:Z14"/>
    <mergeCell ref="E15:W15"/>
    <mergeCell ref="E16:W16"/>
    <mergeCell ref="X15:Z15"/>
    <mergeCell ref="X16:Z16"/>
    <mergeCell ref="E11:W11"/>
    <mergeCell ref="X10:Z10"/>
    <mergeCell ref="X11:Z11"/>
    <mergeCell ref="E12:W12"/>
    <mergeCell ref="E13:W13"/>
    <mergeCell ref="X12:Z12"/>
    <mergeCell ref="X13:Z13"/>
    <mergeCell ref="E17:W17"/>
    <mergeCell ref="X17:Z17"/>
    <mergeCell ref="A30:D30"/>
    <mergeCell ref="E5:W5"/>
    <mergeCell ref="E6:W6"/>
    <mergeCell ref="E7:W7"/>
    <mergeCell ref="E10:W10"/>
    <mergeCell ref="A17:D17"/>
    <mergeCell ref="A18:D18"/>
    <mergeCell ref="A19:D19"/>
    <mergeCell ref="A20:D20"/>
    <mergeCell ref="A21:D21"/>
    <mergeCell ref="A22:D22"/>
    <mergeCell ref="A11:D11"/>
    <mergeCell ref="A12:D12"/>
    <mergeCell ref="A13:D13"/>
    <mergeCell ref="A14:D14"/>
    <mergeCell ref="A15:D15"/>
    <mergeCell ref="A16:D16"/>
    <mergeCell ref="A6:D6"/>
    <mergeCell ref="A7:D7"/>
    <mergeCell ref="A8:D8"/>
    <mergeCell ref="A9:D9"/>
    <mergeCell ref="A10:D10"/>
    <mergeCell ref="E18:W18"/>
    <mergeCell ref="E19:W19"/>
    <mergeCell ref="A2:D2"/>
    <mergeCell ref="E2:W2"/>
    <mergeCell ref="X2:Z2"/>
    <mergeCell ref="A3:D4"/>
    <mergeCell ref="E3:W4"/>
    <mergeCell ref="X3:Z4"/>
    <mergeCell ref="AP35:AY35"/>
    <mergeCell ref="AS30:BA30"/>
    <mergeCell ref="AS27:BA27"/>
    <mergeCell ref="AA27:AI27"/>
    <mergeCell ref="AJ22:AR24"/>
    <mergeCell ref="AS25:BA25"/>
    <mergeCell ref="AS22:BA24"/>
    <mergeCell ref="AJ20:AR20"/>
    <mergeCell ref="AS20:BA20"/>
    <mergeCell ref="AJ21:AR21"/>
    <mergeCell ref="AS21:BA21"/>
    <mergeCell ref="AJ25:AR25"/>
    <mergeCell ref="AS15:BA17"/>
    <mergeCell ref="AS18:BA18"/>
    <mergeCell ref="AA19:AI19"/>
    <mergeCell ref="AJ19:AR19"/>
    <mergeCell ref="A28:D28"/>
    <mergeCell ref="A29:D29"/>
    <mergeCell ref="M37:N37"/>
    <mergeCell ref="AJ15:AR17"/>
    <mergeCell ref="AJ9:AR9"/>
    <mergeCell ref="H35:L35"/>
    <mergeCell ref="N35:W35"/>
    <mergeCell ref="AJ34:AN34"/>
    <mergeCell ref="B37:C37"/>
    <mergeCell ref="E37:J37"/>
    <mergeCell ref="AJ35:AN35"/>
    <mergeCell ref="AJ30:AR30"/>
    <mergeCell ref="AA30:AI30"/>
    <mergeCell ref="AP34:AY34"/>
    <mergeCell ref="H34:L34"/>
    <mergeCell ref="N34:W34"/>
    <mergeCell ref="AJ28:AR28"/>
    <mergeCell ref="AS28:BA28"/>
    <mergeCell ref="AA28:AI28"/>
    <mergeCell ref="AJ29:AR29"/>
    <mergeCell ref="AS29:BA29"/>
    <mergeCell ref="AA29:AI29"/>
    <mergeCell ref="AJ26:AR26"/>
    <mergeCell ref="AS26:BA26"/>
    <mergeCell ref="AA26:AI26"/>
    <mergeCell ref="AJ27:AR27"/>
    <mergeCell ref="AS19:BA19"/>
    <mergeCell ref="AJ18:AR18"/>
    <mergeCell ref="AA20:AI20"/>
    <mergeCell ref="AA15:AI17"/>
    <mergeCell ref="AS14:BA14"/>
    <mergeCell ref="AJ14:AR14"/>
    <mergeCell ref="AS5:BA8"/>
    <mergeCell ref="AJ5:AR8"/>
    <mergeCell ref="AJ11:AR11"/>
    <mergeCell ref="AS11:BA11"/>
    <mergeCell ref="AS9:BA9"/>
    <mergeCell ref="AJ13:AR13"/>
    <mergeCell ref="AS12:BA12"/>
    <mergeCell ref="AS13:BA13"/>
    <mergeCell ref="AA10:AI10"/>
    <mergeCell ref="AJ10:AR10"/>
    <mergeCell ref="AS10:BA10"/>
    <mergeCell ref="AA13:AI13"/>
    <mergeCell ref="AA12:AI12"/>
    <mergeCell ref="AJ12:AR12"/>
    <mergeCell ref="AA21:AI21"/>
    <mergeCell ref="A23:D23"/>
    <mergeCell ref="A24:D24"/>
    <mergeCell ref="A25:D25"/>
    <mergeCell ref="A42:BA47"/>
    <mergeCell ref="A51:BA55"/>
    <mergeCell ref="AS2:BA2"/>
    <mergeCell ref="AS4:BA4"/>
    <mergeCell ref="AJ4:AR4"/>
    <mergeCell ref="AJ2:AR2"/>
    <mergeCell ref="AA25:AI25"/>
    <mergeCell ref="AA14:AI14"/>
    <mergeCell ref="AA22:AI24"/>
    <mergeCell ref="AA18:AI18"/>
    <mergeCell ref="AA11:AI11"/>
    <mergeCell ref="AA5:AI8"/>
    <mergeCell ref="AA9:AI9"/>
    <mergeCell ref="AA4:AI4"/>
    <mergeCell ref="AM3:AO3"/>
    <mergeCell ref="AC2:AH2"/>
    <mergeCell ref="AA2:AB2"/>
    <mergeCell ref="AC3:AF3"/>
    <mergeCell ref="A5:D5"/>
    <mergeCell ref="AV3:AX3"/>
  </mergeCells>
  <printOptions/>
  <pageMargins left="0.7874015748031497" right="0.3937007874015748" top="0.3937007874015748" bottom="0.3937007874015748" header="0.2755905511811024" footer="0.2755905511811024"/>
  <pageSetup horizontalDpi="300" verticalDpi="3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t.kolomiez</cp:lastModifiedBy>
  <cp:lastPrinted>2012-03-29T14:18:12Z</cp:lastPrinted>
  <dcterms:created xsi:type="dcterms:W3CDTF">2001-08-07T06:00:02Z</dcterms:created>
  <dcterms:modified xsi:type="dcterms:W3CDTF">2012-04-27T11:31:48Z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